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Prihodi 2019 - ostvarenje" sheetId="1" r:id="rId1"/>
  </sheets>
  <definedNames>
    <definedName name="_xlnm.Print_Titles" localSheetId="0">'Prihodi 2019 - ostvarenje'!$5:$7</definedName>
  </definedNames>
  <calcPr fullCalcOnLoad="1"/>
</workbook>
</file>

<file path=xl/sharedStrings.xml><?xml version="1.0" encoding="utf-8"?>
<sst xmlns="http://schemas.openxmlformats.org/spreadsheetml/2006/main" count="64" uniqueCount="47">
  <si>
    <t>OPĆINA ZADVARJE</t>
  </si>
  <si>
    <t xml:space="preserve">I. Opći dio </t>
  </si>
  <si>
    <t>PRIHODI POSLOVANJA</t>
  </si>
  <si>
    <t>Raz-red</t>
  </si>
  <si>
    <t>Sku-pina</t>
  </si>
  <si>
    <t>Pods-kupina</t>
  </si>
  <si>
    <t>Naziv prihoda</t>
  </si>
  <si>
    <t>6</t>
  </si>
  <si>
    <t/>
  </si>
  <si>
    <t>Prihodi od poreza</t>
  </si>
  <si>
    <t>Porez i prirez na dohodak</t>
  </si>
  <si>
    <t>Porezi na imovinu</t>
  </si>
  <si>
    <t>Porezi na robu i usluge</t>
  </si>
  <si>
    <t>Pomoći iz inozemstva (darovnice) i od subjekata unutar opće države</t>
  </si>
  <si>
    <t>Pomoći od međunarodnih organizacija te institucija i tijela EU</t>
  </si>
  <si>
    <t>Pomoći iz proračuna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</si>
  <si>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</si>
  <si>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</si>
  <si>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</si>
  <si>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</si>
  <si>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Administrativne (upravne) pristojbe</t>
  </si>
  <si>
    <t>Komunalni doprinosi i naknade</t>
  </si>
  <si>
    <t>7</t>
  </si>
  <si>
    <t>PRIHODI OD PRODAJE NEFINANCIJSKE IMOVINE</t>
  </si>
  <si>
    <t>---</t>
  </si>
  <si>
    <t>Prihodi od prodaje neproizvedene imovine</t>
  </si>
  <si>
    <t>Prihodi od prodaje materijalne imovine - prirodnih bogatstava</t>
  </si>
  <si>
    <t>Svukupno:</t>
  </si>
  <si>
    <t>PRIMICI OD FINANCIJSKE IMOVINE I ZADUŽIVANJA</t>
  </si>
  <si>
    <t>PRIMICI OD ZADUŽIVANJA</t>
  </si>
  <si>
    <t>Primici od zaduživanja</t>
  </si>
  <si>
    <t>Primljeni krediti i zajmovi od kreditnih i ostalih financijskih institucija izvan javnog sektora</t>
  </si>
  <si>
    <t>UKUPNO:</t>
  </si>
  <si>
    <t>Izvori financiranja</t>
  </si>
  <si>
    <t>Opći prihodi i primici</t>
  </si>
  <si>
    <t>Pomoći</t>
  </si>
  <si>
    <t>Prihodi za posebne namjene</t>
  </si>
  <si>
    <t xml:space="preserve">Prihodi od prodaje  nefin. imovine </t>
  </si>
  <si>
    <t>Primici od zaduženja</t>
  </si>
  <si>
    <t>Prihodi po posebnim propisima</t>
  </si>
  <si>
    <t>Prihodi od prodaje proizvoda i robe te pruženih usluga i prihodi od donacija</t>
  </si>
  <si>
    <t>Prihodi od prodaje proizvoda i robe te pruženih usluga</t>
  </si>
  <si>
    <t>Pomoći od izvanproračunskih korisnika</t>
  </si>
  <si>
    <t xml:space="preserve">Proračuna za  2019. </t>
  </si>
  <si>
    <t>Ostvarenje</t>
  </si>
  <si>
    <t xml:space="preserve">index </t>
  </si>
  <si>
    <t>OSTVARENJE PRORAČUNA ZA 2019.G.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</si>
</sst>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66">
    <font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9"/>
      <name val="Arial"/>
      <family val="2"/>
    </font>
    <font>
      <i/>
      <sz val="9"/>
      <color indexed="10"/>
      <name val="Arial"/>
      <family val="2"/>
    </font>
    <font>
      <b/>
      <i/>
      <sz val="9"/>
      <name val="Times New Roman"/>
      <family val="1"/>
    </font>
    <font>
      <b/>
      <i/>
      <sz val="7"/>
      <name val="Times New Roman"/>
      <family val="1"/>
    </font>
    <font>
      <b/>
      <i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44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i/>
      <sz val="9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1"/>
      </left>
      <right style="thin">
        <color indexed="5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114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1" applyNumberFormat="0" applyFont="0" applyAlignment="0" applyProtection="0"/>
    <xf numFmtId="0" fontId="5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2" fillId="28" borderId="2" applyNumberFormat="0" applyAlignment="0" applyProtection="0"/>
    <xf numFmtId="0" fontId="53" fillId="28" borderId="3" applyNumberFormat="0" applyAlignment="0" applyProtection="0"/>
    <xf numFmtId="0" fontId="13" fillId="29" borderId="4">
      <alignment horizontal="center" vertical="top" wrapText="1"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49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  <xf numFmtId="4" fontId="14" fillId="33" borderId="10" applyNumberFormat="0" applyProtection="0">
      <alignment vertical="center"/>
    </xf>
    <xf numFmtId="4" fontId="15" fillId="33" borderId="10" applyNumberFormat="0" applyProtection="0">
      <alignment vertical="center"/>
    </xf>
    <xf numFmtId="4" fontId="14" fillId="33" borderId="10" applyNumberFormat="0" applyProtection="0">
      <alignment horizontal="left" vertical="center" indent="1"/>
    </xf>
    <xf numFmtId="4" fontId="14" fillId="33" borderId="10" applyNumberFormat="0" applyProtection="0">
      <alignment horizontal="left" vertical="center" indent="1"/>
    </xf>
    <xf numFmtId="0" fontId="13" fillId="34" borderId="10" applyNumberFormat="0" applyProtection="0">
      <alignment horizontal="left" vertical="center" indent="1"/>
    </xf>
    <xf numFmtId="4" fontId="14" fillId="35" borderId="10" applyNumberFormat="0" applyProtection="0">
      <alignment horizontal="right" vertical="center"/>
    </xf>
    <xf numFmtId="4" fontId="14" fillId="36" borderId="10" applyNumberFormat="0" applyProtection="0">
      <alignment horizontal="right" vertical="center"/>
    </xf>
    <xf numFmtId="4" fontId="14" fillId="37" borderId="10" applyNumberFormat="0" applyProtection="0">
      <alignment horizontal="right" vertical="center"/>
    </xf>
    <xf numFmtId="4" fontId="14" fillId="38" borderId="10" applyNumberFormat="0" applyProtection="0">
      <alignment horizontal="right" vertical="center"/>
    </xf>
    <xf numFmtId="4" fontId="14" fillId="39" borderId="10" applyNumberFormat="0" applyProtection="0">
      <alignment horizontal="right" vertical="center"/>
    </xf>
    <xf numFmtId="4" fontId="14" fillId="40" borderId="10" applyNumberFormat="0" applyProtection="0">
      <alignment horizontal="right" vertical="center"/>
    </xf>
    <xf numFmtId="4" fontId="14" fillId="41" borderId="10" applyNumberFormat="0" applyProtection="0">
      <alignment horizontal="right" vertical="center"/>
    </xf>
    <xf numFmtId="4" fontId="14" fillId="42" borderId="10" applyNumberFormat="0" applyProtection="0">
      <alignment horizontal="right" vertical="center"/>
    </xf>
    <xf numFmtId="4" fontId="14" fillId="43" borderId="10" applyNumberFormat="0" applyProtection="0">
      <alignment horizontal="right" vertical="center"/>
    </xf>
    <xf numFmtId="4" fontId="16" fillId="44" borderId="10" applyNumberFormat="0" applyProtection="0">
      <alignment horizontal="left" vertical="center" indent="1"/>
    </xf>
    <xf numFmtId="4" fontId="14" fillId="45" borderId="11" applyNumberFormat="0" applyProtection="0">
      <alignment horizontal="left" vertical="center" indent="1"/>
    </xf>
    <xf numFmtId="4" fontId="17" fillId="46" borderId="0" applyNumberFormat="0" applyProtection="0">
      <alignment horizontal="left" vertical="center" indent="1"/>
    </xf>
    <xf numFmtId="0" fontId="18" fillId="34" borderId="10" applyNumberFormat="0" applyProtection="0">
      <alignment horizontal="center" vertical="center"/>
    </xf>
    <xf numFmtId="4" fontId="14" fillId="45" borderId="10" applyNumberFormat="0" applyProtection="0">
      <alignment horizontal="left" vertical="center" indent="1"/>
    </xf>
    <xf numFmtId="4" fontId="14" fillId="47" borderId="10" applyNumberFormat="0" applyProtection="0">
      <alignment horizontal="left" vertical="center" indent="1"/>
    </xf>
    <xf numFmtId="0" fontId="3" fillId="47" borderId="10" applyNumberFormat="0" applyProtection="0">
      <alignment horizontal="left" vertical="center" wrapText="1" indent="1"/>
    </xf>
    <xf numFmtId="0" fontId="3" fillId="47" borderId="10" applyNumberFormat="0" applyProtection="0">
      <alignment horizontal="left" vertical="center" indent="1"/>
    </xf>
    <xf numFmtId="0" fontId="3" fillId="48" borderId="10" applyNumberFormat="0" applyProtection="0">
      <alignment horizontal="left" vertical="center" wrapText="1" indent="1"/>
    </xf>
    <xf numFmtId="0" fontId="3" fillId="48" borderId="10" applyNumberFormat="0" applyProtection="0">
      <alignment horizontal="left" vertical="center" indent="1"/>
    </xf>
    <xf numFmtId="0" fontId="3" fillId="29" borderId="10" applyNumberFormat="0" applyProtection="0">
      <alignment horizontal="left" vertical="center" wrapText="1" indent="1"/>
    </xf>
    <xf numFmtId="0" fontId="3" fillId="29" borderId="10" applyNumberFormat="0" applyProtection="0">
      <alignment horizontal="left" vertical="center" indent="1"/>
    </xf>
    <xf numFmtId="0" fontId="3" fillId="49" borderId="10" applyNumberFormat="0" applyProtection="0">
      <alignment horizontal="left" vertical="center" wrapText="1" indent="1"/>
    </xf>
    <xf numFmtId="0" fontId="3" fillId="49" borderId="10" applyNumberFormat="0" applyProtection="0">
      <alignment horizontal="left" vertical="center" indent="1"/>
    </xf>
    <xf numFmtId="0" fontId="3" fillId="0" borderId="0">
      <alignment/>
      <protection/>
    </xf>
    <xf numFmtId="4" fontId="14" fillId="50" borderId="10" applyNumberFormat="0" applyProtection="0">
      <alignment vertical="center"/>
    </xf>
    <xf numFmtId="4" fontId="15" fillId="50" borderId="10" applyNumberFormat="0" applyProtection="0">
      <alignment vertical="center"/>
    </xf>
    <xf numFmtId="4" fontId="14" fillId="50" borderId="10" applyNumberFormat="0" applyProtection="0">
      <alignment horizontal="left" vertical="center" indent="1"/>
    </xf>
    <xf numFmtId="4" fontId="14" fillId="50" borderId="10" applyNumberFormat="0" applyProtection="0">
      <alignment horizontal="left" vertical="center" indent="1"/>
    </xf>
    <xf numFmtId="4" fontId="14" fillId="45" borderId="10" applyNumberFormat="0" applyProtection="0">
      <alignment horizontal="right" vertical="center"/>
    </xf>
    <xf numFmtId="4" fontId="15" fillId="45" borderId="10" applyNumberFormat="0" applyProtection="0">
      <alignment horizontal="right" vertical="center"/>
    </xf>
    <xf numFmtId="0" fontId="3" fillId="49" borderId="10" applyNumberFormat="0" applyProtection="0">
      <alignment horizontal="left" vertical="center" indent="1"/>
    </xf>
    <xf numFmtId="0" fontId="13" fillId="34" borderId="10" applyNumberFormat="0" applyProtection="0">
      <alignment horizontal="center" vertical="top" wrapText="1"/>
    </xf>
    <xf numFmtId="0" fontId="19" fillId="0" borderId="0" applyNumberFormat="0" applyProtection="0">
      <alignment/>
    </xf>
    <xf numFmtId="4" fontId="20" fillId="45" borderId="10" applyNumberFormat="0" applyProtection="0">
      <alignment horizontal="right" vertical="center"/>
    </xf>
    <xf numFmtId="0" fontId="21" fillId="51" borderId="0">
      <alignment/>
      <protection/>
    </xf>
    <xf numFmtId="49" fontId="22" fillId="51" borderId="0">
      <alignment/>
      <protection/>
    </xf>
    <xf numFmtId="49" fontId="23" fillId="51" borderId="12">
      <alignment/>
      <protection/>
    </xf>
    <xf numFmtId="49" fontId="24" fillId="51" borderId="0">
      <alignment/>
      <protection/>
    </xf>
    <xf numFmtId="0" fontId="21" fillId="52" borderId="12">
      <alignment/>
      <protection locked="0"/>
    </xf>
    <xf numFmtId="0" fontId="21" fillId="51" borderId="0">
      <alignment/>
      <protection/>
    </xf>
    <xf numFmtId="0" fontId="25" fillId="53" borderId="0">
      <alignment/>
      <protection/>
    </xf>
    <xf numFmtId="0" fontId="25" fillId="43" borderId="0">
      <alignment/>
      <protection/>
    </xf>
    <xf numFmtId="0" fontId="25" fillId="38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3" applyNumberFormat="0" applyFill="0" applyAlignment="0" applyProtection="0"/>
    <xf numFmtId="0" fontId="65" fillId="54" borderId="3" applyNumberForma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9" fontId="25" fillId="51" borderId="0">
      <alignment horizontal="right" vertical="center"/>
      <protection/>
    </xf>
    <xf numFmtId="49" fontId="25" fillId="51" borderId="0">
      <alignment/>
      <protection/>
    </xf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52" applyFont="1" applyFill="1" applyAlignment="1">
      <alignment horizontal="left"/>
      <protection/>
    </xf>
    <xf numFmtId="0" fontId="5" fillId="0" borderId="0" xfId="52" applyFont="1" applyFill="1">
      <alignment/>
      <protection/>
    </xf>
    <xf numFmtId="0" fontId="5" fillId="0" borderId="0" xfId="52" applyFont="1" applyFill="1" applyAlignment="1">
      <alignment horizontal="center"/>
      <protection/>
    </xf>
    <xf numFmtId="0" fontId="5" fillId="0" borderId="0" xfId="52" applyFont="1" applyFill="1" applyAlignment="1">
      <alignment wrapText="1"/>
      <protection/>
    </xf>
    <xf numFmtId="4" fontId="5" fillId="0" borderId="0" xfId="52" applyNumberFormat="1" applyFont="1" applyFill="1" applyAlignment="1">
      <alignment wrapText="1"/>
      <protection/>
    </xf>
    <xf numFmtId="2" fontId="5" fillId="0" borderId="0" xfId="52" applyNumberFormat="1" applyFont="1" applyFill="1" applyAlignment="1">
      <alignment horizontal="center" wrapText="1"/>
      <protection/>
    </xf>
    <xf numFmtId="3" fontId="6" fillId="0" borderId="0" xfId="52" applyNumberFormat="1" applyFont="1" applyFill="1" applyAlignment="1">
      <alignment horizontal="center"/>
      <protection/>
    </xf>
    <xf numFmtId="0" fontId="7" fillId="0" borderId="0" xfId="51" applyFont="1">
      <alignment/>
      <protection/>
    </xf>
    <xf numFmtId="0" fontId="4" fillId="0" borderId="0" xfId="52" applyFont="1" applyFill="1" applyAlignment="1">
      <alignment horizontal="center"/>
      <protection/>
    </xf>
    <xf numFmtId="4" fontId="7" fillId="0" borderId="0" xfId="51" applyNumberFormat="1" applyFont="1">
      <alignment/>
      <protection/>
    </xf>
    <xf numFmtId="2" fontId="7" fillId="0" borderId="0" xfId="51" applyNumberFormat="1" applyFont="1" applyAlignment="1">
      <alignment horizontal="center"/>
      <protection/>
    </xf>
    <xf numFmtId="0" fontId="4" fillId="0" borderId="14" xfId="52" applyFont="1" applyFill="1" applyBorder="1" applyAlignment="1">
      <alignment horizontal="justify" vertical="top"/>
      <protection/>
    </xf>
    <xf numFmtId="0" fontId="4" fillId="0" borderId="14" xfId="52" applyFont="1" applyFill="1" applyBorder="1" applyAlignment="1">
      <alignment horizontal="justify" vertical="top"/>
      <protection/>
    </xf>
    <xf numFmtId="0" fontId="4" fillId="0" borderId="14" xfId="52" applyFont="1" applyFill="1" applyBorder="1" applyAlignment="1">
      <alignment horizontal="justify" vertical="top" wrapText="1"/>
      <protection/>
    </xf>
    <xf numFmtId="3" fontId="4" fillId="0" borderId="0" xfId="52" applyNumberFormat="1" applyFont="1" applyFill="1" applyAlignment="1">
      <alignment vertical="center"/>
      <protection/>
    </xf>
    <xf numFmtId="2" fontId="4" fillId="0" borderId="0" xfId="52" applyNumberFormat="1" applyFont="1" applyFill="1" applyAlignment="1">
      <alignment horizontal="center" vertical="center"/>
      <protection/>
    </xf>
    <xf numFmtId="4" fontId="4" fillId="0" borderId="0" xfId="52" applyNumberFormat="1" applyFont="1" applyFill="1" applyAlignment="1">
      <alignment vertical="center"/>
      <protection/>
    </xf>
    <xf numFmtId="3" fontId="5" fillId="0" borderId="0" xfId="52" applyNumberFormat="1" applyFont="1" applyFill="1" applyAlignment="1">
      <alignment vertical="center"/>
      <protection/>
    </xf>
    <xf numFmtId="2" fontId="5" fillId="0" borderId="0" xfId="52" applyNumberFormat="1" applyFont="1" applyFill="1" applyAlignment="1">
      <alignment horizontal="center" vertical="center"/>
      <protection/>
    </xf>
    <xf numFmtId="4" fontId="5" fillId="0" borderId="0" xfId="52" applyNumberFormat="1" applyFont="1" applyFill="1" applyAlignment="1">
      <alignment vertical="center"/>
      <protection/>
    </xf>
    <xf numFmtId="0" fontId="0" fillId="0" borderId="0" xfId="0" applyAlignment="1">
      <alignment vertical="center"/>
    </xf>
    <xf numFmtId="3" fontId="8" fillId="0" borderId="0" xfId="52" applyNumberFormat="1" applyFont="1" applyFill="1" applyAlignment="1">
      <alignment vertical="center"/>
      <protection/>
    </xf>
    <xf numFmtId="0" fontId="12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4" fontId="12" fillId="0" borderId="0" xfId="0" applyNumberFormat="1" applyFont="1" applyAlignment="1">
      <alignment/>
    </xf>
    <xf numFmtId="2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26" fillId="0" borderId="0" xfId="52" applyFont="1" applyFill="1" applyAlignment="1">
      <alignment vertical="center"/>
      <protection/>
    </xf>
    <xf numFmtId="0" fontId="9" fillId="0" borderId="0" xfId="52" applyFont="1" applyFill="1" applyAlignment="1">
      <alignment vertical="center"/>
      <protection/>
    </xf>
    <xf numFmtId="0" fontId="9" fillId="0" borderId="0" xfId="52" applyFont="1" applyFill="1" applyAlignment="1">
      <alignment vertical="center" wrapText="1"/>
      <protection/>
    </xf>
    <xf numFmtId="0" fontId="26" fillId="0" borderId="0" xfId="52" applyFont="1" applyFill="1" applyAlignment="1">
      <alignment horizontal="center" vertical="center"/>
      <protection/>
    </xf>
    <xf numFmtId="0" fontId="26" fillId="0" borderId="0" xfId="52" applyFont="1" applyFill="1" applyAlignment="1">
      <alignment horizontal="left" vertical="center" wrapText="1"/>
      <protection/>
    </xf>
    <xf numFmtId="0" fontId="9" fillId="0" borderId="0" xfId="52" applyFont="1" applyFill="1" applyAlignment="1">
      <alignment horizontal="center" vertical="center"/>
      <protection/>
    </xf>
    <xf numFmtId="0" fontId="9" fillId="0" borderId="0" xfId="52" applyFont="1" applyFill="1" applyAlignment="1">
      <alignment horizontal="left" vertical="center" wrapText="1"/>
      <protection/>
    </xf>
    <xf numFmtId="0" fontId="9" fillId="0" borderId="0" xfId="52" applyFont="1" applyFill="1" applyAlignment="1">
      <alignment horizontal="left" vertical="center"/>
      <protection/>
    </xf>
    <xf numFmtId="0" fontId="27" fillId="0" borderId="0" xfId="52" applyFont="1" applyFill="1" applyAlignment="1">
      <alignment vertical="center"/>
      <protection/>
    </xf>
    <xf numFmtId="0" fontId="9" fillId="0" borderId="0" xfId="52" applyFont="1" applyFill="1" applyAlignment="1">
      <alignment horizontal="justify" vertical="center"/>
      <protection/>
    </xf>
    <xf numFmtId="0" fontId="26" fillId="0" borderId="0" xfId="52" applyFont="1" applyFill="1" applyAlignment="1">
      <alignment horizontal="justify" vertical="center"/>
      <protection/>
    </xf>
    <xf numFmtId="0" fontId="28" fillId="0" borderId="0" xfId="52" applyFont="1" applyFill="1" applyAlignment="1">
      <alignment vertical="center"/>
      <protection/>
    </xf>
    <xf numFmtId="0" fontId="29" fillId="0" borderId="0" xfId="0" applyFont="1" applyAlignment="1">
      <alignment vertical="center"/>
    </xf>
    <xf numFmtId="2" fontId="32" fillId="0" borderId="14" xfId="91" applyNumberFormat="1" applyFont="1" applyFill="1" applyBorder="1" applyAlignment="1">
      <alignment horizontal="center" vertical="center" wrapText="1"/>
    </xf>
    <xf numFmtId="0" fontId="26" fillId="0" borderId="0" xfId="52" applyFont="1" applyFill="1" applyAlignment="1">
      <alignment vertical="center" wrapText="1"/>
      <protection/>
    </xf>
    <xf numFmtId="2" fontId="5" fillId="0" borderId="0" xfId="52" applyNumberFormat="1" applyFont="1" applyFill="1" applyAlignment="1" quotePrefix="1">
      <alignment horizontal="center" vertical="center"/>
      <protection/>
    </xf>
    <xf numFmtId="0" fontId="26" fillId="0" borderId="0" xfId="52" applyFont="1" applyFill="1" applyAlignment="1">
      <alignment horizontal="justify" vertical="center" wrapText="1"/>
      <protection/>
    </xf>
    <xf numFmtId="4" fontId="7" fillId="0" borderId="0" xfId="52" applyNumberFormat="1" applyFont="1" applyFill="1" applyAlignment="1">
      <alignment vertical="center"/>
      <protection/>
    </xf>
    <xf numFmtId="0" fontId="7" fillId="0" borderId="0" xfId="52" applyFont="1" applyFill="1" applyAlignment="1">
      <alignment vertical="center"/>
      <protection/>
    </xf>
    <xf numFmtId="2" fontId="4" fillId="0" borderId="0" xfId="52" applyNumberFormat="1" applyFont="1" applyFill="1" applyAlignment="1" quotePrefix="1">
      <alignment horizontal="center" vertical="center"/>
      <protection/>
    </xf>
    <xf numFmtId="0" fontId="9" fillId="0" borderId="0" xfId="52" applyFont="1" applyFill="1" applyAlignment="1">
      <alignment horizontal="right" vertical="center"/>
      <protection/>
    </xf>
    <xf numFmtId="0" fontId="9" fillId="0" borderId="0" xfId="52" applyFont="1" applyFill="1" applyAlignment="1">
      <alignment horizontal="right" vertical="center" wrapText="1"/>
      <protection/>
    </xf>
    <xf numFmtId="4" fontId="10" fillId="0" borderId="0" xfId="52" applyNumberFormat="1" applyFont="1" applyFill="1" applyAlignment="1">
      <alignment horizontal="right" vertical="center" wrapText="1"/>
      <protection/>
    </xf>
    <xf numFmtId="2" fontId="10" fillId="0" borderId="0" xfId="52" applyNumberFormat="1" applyFont="1" applyFill="1" applyAlignment="1">
      <alignment horizontal="center" vertical="center"/>
      <protection/>
    </xf>
    <xf numFmtId="0" fontId="11" fillId="0" borderId="0" xfId="0" applyFont="1" applyAlignment="1">
      <alignment horizontal="right" vertical="center"/>
    </xf>
    <xf numFmtId="2" fontId="9" fillId="0" borderId="0" xfId="52" applyNumberFormat="1" applyFont="1" applyFill="1" applyAlignment="1" quotePrefix="1">
      <alignment horizontal="center" vertical="center"/>
      <protection/>
    </xf>
    <xf numFmtId="2" fontId="10" fillId="0" borderId="0" xfId="52" applyNumberFormat="1" applyFont="1" applyFill="1" applyAlignment="1" quotePrefix="1">
      <alignment horizontal="center" vertical="center"/>
      <protection/>
    </xf>
    <xf numFmtId="4" fontId="9" fillId="0" borderId="0" xfId="52" applyNumberFormat="1" applyFont="1" applyFill="1" applyAlignment="1">
      <alignment horizontal="right" vertical="center" wrapText="1"/>
      <protection/>
    </xf>
    <xf numFmtId="4" fontId="0" fillId="0" borderId="0" xfId="0" applyNumberFormat="1" applyAlignment="1">
      <alignment/>
    </xf>
    <xf numFmtId="0" fontId="31" fillId="0" borderId="14" xfId="91" applyNumberFormat="1" applyFont="1" applyFill="1" applyBorder="1" applyAlignment="1">
      <alignment horizontal="right" vertical="center" wrapText="1"/>
    </xf>
    <xf numFmtId="0" fontId="5" fillId="0" borderId="0" xfId="52" applyFont="1" applyFill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5" fillId="0" borderId="0" xfId="52" applyFont="1" applyFill="1" applyAlignment="1">
      <alignment horizontal="center" vertical="center"/>
      <protection/>
    </xf>
    <xf numFmtId="0" fontId="5" fillId="0" borderId="0" xfId="52" applyFont="1" applyFill="1" applyAlignment="1">
      <alignment horizontal="right" vertical="center"/>
      <protection/>
    </xf>
    <xf numFmtId="4" fontId="5" fillId="0" borderId="0" xfId="52" applyNumberFormat="1" applyFont="1" applyFill="1" applyAlignment="1">
      <alignment horizontal="center" vertical="center"/>
      <protection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9" fillId="0" borderId="0" xfId="52" applyFont="1" applyFill="1" applyAlignment="1">
      <alignment horizontal="left" vertical="center" wrapText="1"/>
      <protection/>
    </xf>
    <xf numFmtId="0" fontId="9" fillId="0" borderId="0" xfId="52" applyFont="1" applyFill="1" applyAlignment="1">
      <alignment horizontal="left" vertical="center" wrapText="1"/>
      <protection/>
    </xf>
  </cellXfs>
  <cellStyles count="10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KeyStyl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Obično_PRIHODI 04. -07." xfId="52"/>
    <cellStyle name="Percent" xfId="53"/>
    <cellStyle name="Povezana ćelija" xfId="54"/>
    <cellStyle name="Provjera ćelije" xfId="55"/>
    <cellStyle name="SAPBEXaggData" xfId="56"/>
    <cellStyle name="SAPBEXaggDataEmph" xfId="57"/>
    <cellStyle name="SAPBEXaggItem" xfId="58"/>
    <cellStyle name="SAPBEXaggItemX" xfId="59"/>
    <cellStyle name="SAPBEXchaText" xfId="60"/>
    <cellStyle name="SAPBEXexcBad7" xfId="61"/>
    <cellStyle name="SAPBEXexcBad8" xfId="62"/>
    <cellStyle name="SAPBEXexcBad9" xfId="63"/>
    <cellStyle name="SAPBEXexcCritical4" xfId="64"/>
    <cellStyle name="SAPBEXexcCritical5" xfId="65"/>
    <cellStyle name="SAPBEXexcCritical6" xfId="66"/>
    <cellStyle name="SAPBEXexcGood1" xfId="67"/>
    <cellStyle name="SAPBEXexcGood2" xfId="68"/>
    <cellStyle name="SAPBEXexcGood3" xfId="69"/>
    <cellStyle name="SAPBEXfilterDrill" xfId="70"/>
    <cellStyle name="SAPBEXfilterItem" xfId="71"/>
    <cellStyle name="SAPBEXfilterText" xfId="72"/>
    <cellStyle name="SAPBEXformats" xfId="73"/>
    <cellStyle name="SAPBEXheaderItem" xfId="74"/>
    <cellStyle name="SAPBEXheaderText" xfId="75"/>
    <cellStyle name="SAPBEXHLevel0" xfId="76"/>
    <cellStyle name="SAPBEXHLevel0X" xfId="77"/>
    <cellStyle name="SAPBEXHLevel1" xfId="78"/>
    <cellStyle name="SAPBEXHLevel1X" xfId="79"/>
    <cellStyle name="SAPBEXHLevel2" xfId="80"/>
    <cellStyle name="SAPBEXHLevel2X" xfId="81"/>
    <cellStyle name="SAPBEXHLevel3" xfId="82"/>
    <cellStyle name="SAPBEXHLevel3X" xfId="83"/>
    <cellStyle name="SAPBEXinputData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undefined" xfId="94"/>
    <cellStyle name="SEM-BPS-data" xfId="95"/>
    <cellStyle name="SEM-BPS-head" xfId="96"/>
    <cellStyle name="SEM-BPS-headdata" xfId="97"/>
    <cellStyle name="SEM-BPS-headkey" xfId="98"/>
    <cellStyle name="SEM-BPS-input-on" xfId="99"/>
    <cellStyle name="SEM-BPS-key" xfId="100"/>
    <cellStyle name="SEM-BPS-sub1" xfId="101"/>
    <cellStyle name="SEM-BPS-sub2" xfId="102"/>
    <cellStyle name="SEM-BPS-total" xfId="103"/>
    <cellStyle name="Tekst objašnjenja" xfId="104"/>
    <cellStyle name="Tekst upozorenja" xfId="105"/>
    <cellStyle name="Ukupni zbroj" xfId="106"/>
    <cellStyle name="Unos" xfId="107"/>
    <cellStyle name="Currency" xfId="108"/>
    <cellStyle name="Currency [0]" xfId="109"/>
    <cellStyle name="Comma" xfId="110"/>
    <cellStyle name="Comma [0]" xfId="111"/>
    <cellStyle name="ZYPLAN0507" xfId="112"/>
    <cellStyle name="zyRazdjel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65">
      <selection activeCell="F64" sqref="F64"/>
    </sheetView>
  </sheetViews>
  <sheetFormatPr defaultColWidth="9.140625" defaultRowHeight="15"/>
  <cols>
    <col min="1" max="1" width="3.8515625" style="29" customWidth="1"/>
    <col min="2" max="2" width="4.7109375" style="29" customWidth="1"/>
    <col min="3" max="3" width="6.140625" style="29" customWidth="1"/>
    <col min="4" max="4" width="45.7109375" style="29" customWidth="1"/>
    <col min="5" max="5" width="16.7109375" style="29" customWidth="1"/>
    <col min="6" max="6" width="16.7109375" style="27" customWidth="1"/>
    <col min="7" max="7" width="5.28125" style="28" customWidth="1"/>
    <col min="11" max="11" width="12.7109375" style="0" bestFit="1" customWidth="1"/>
  </cols>
  <sheetData>
    <row r="1" spans="1:7" ht="18.75">
      <c r="A1" s="66" t="s">
        <v>0</v>
      </c>
      <c r="B1" s="66"/>
      <c r="C1" s="66"/>
      <c r="D1" s="66"/>
      <c r="E1" s="66"/>
      <c r="F1" s="66"/>
      <c r="G1" s="66"/>
    </row>
    <row r="2" spans="1:7" s="1" customFormat="1" ht="15.75">
      <c r="A2" s="67" t="s">
        <v>46</v>
      </c>
      <c r="B2" s="67"/>
      <c r="C2" s="67"/>
      <c r="D2" s="67"/>
      <c r="E2" s="67"/>
      <c r="F2" s="67"/>
      <c r="G2" s="67"/>
    </row>
    <row r="3" spans="1:7" s="1" customFormat="1" ht="15.75">
      <c r="A3" s="67" t="s">
        <v>1</v>
      </c>
      <c r="B3" s="67"/>
      <c r="C3" s="67"/>
      <c r="D3" s="67"/>
      <c r="E3" s="67"/>
      <c r="F3" s="67"/>
      <c r="G3" s="67"/>
    </row>
    <row r="5" spans="1:7" ht="15">
      <c r="A5" s="2" t="s">
        <v>2</v>
      </c>
      <c r="B5" s="3"/>
      <c r="C5" s="4"/>
      <c r="D5" s="5"/>
      <c r="E5" s="8"/>
      <c r="F5" s="6"/>
      <c r="G5" s="7"/>
    </row>
    <row r="6" spans="1:7" ht="15">
      <c r="A6" s="9"/>
      <c r="B6" s="10"/>
      <c r="C6" s="9"/>
      <c r="D6" s="9"/>
      <c r="E6" s="9"/>
      <c r="F6" s="11"/>
      <c r="G6" s="12"/>
    </row>
    <row r="7" spans="1:11" ht="37.5" customHeight="1">
      <c r="A7" s="13" t="s">
        <v>3</v>
      </c>
      <c r="B7" s="13" t="s">
        <v>4</v>
      </c>
      <c r="C7" s="14" t="s">
        <v>5</v>
      </c>
      <c r="D7" s="15" t="s">
        <v>6</v>
      </c>
      <c r="E7" s="59" t="s">
        <v>43</v>
      </c>
      <c r="F7" s="59" t="s">
        <v>44</v>
      </c>
      <c r="G7" s="43" t="s">
        <v>45</v>
      </c>
      <c r="K7" s="58"/>
    </row>
    <row r="8" spans="1:7" s="22" customFormat="1" ht="15" customHeight="1">
      <c r="A8" s="35" t="s">
        <v>7</v>
      </c>
      <c r="B8" s="35"/>
      <c r="C8" s="33" t="s">
        <v>8</v>
      </c>
      <c r="D8" s="32" t="s">
        <v>2</v>
      </c>
      <c r="E8" s="18">
        <v>2807745.284</v>
      </c>
      <c r="F8" s="18">
        <f>F9+F23+F30+F39+F50</f>
        <v>2669728.7399999998</v>
      </c>
      <c r="G8" s="17">
        <f>F8/E8</f>
        <v>0.9508443501671998</v>
      </c>
    </row>
    <row r="9" spans="1:7" s="22" customFormat="1" ht="15" customHeight="1">
      <c r="A9" s="35"/>
      <c r="B9" s="35">
        <v>61</v>
      </c>
      <c r="C9" s="33" t="s">
        <v>8</v>
      </c>
      <c r="D9" s="32" t="s">
        <v>9</v>
      </c>
      <c r="E9" s="18">
        <v>527745.284</v>
      </c>
      <c r="F9" s="18">
        <f>F10+F16+F19</f>
        <v>471755.91000000003</v>
      </c>
      <c r="G9" s="17">
        <f>F9/E9</f>
        <v>0.893908338553718</v>
      </c>
    </row>
    <row r="10" spans="1:7" s="22" customFormat="1" ht="15" customHeight="1">
      <c r="A10" s="33"/>
      <c r="B10" s="33"/>
      <c r="C10" s="33">
        <v>611</v>
      </c>
      <c r="D10" s="44" t="s">
        <v>10</v>
      </c>
      <c r="E10" s="21">
        <v>322745.28400000004</v>
      </c>
      <c r="F10" s="21">
        <f>SUM(F11:F15)</f>
        <v>277838.81</v>
      </c>
      <c r="G10" s="20">
        <f>F10/E10</f>
        <v>0.8608609444468287</v>
      </c>
    </row>
    <row r="11" spans="1:7" s="22" customFormat="1" ht="15" customHeight="1">
      <c r="A11" s="33"/>
      <c r="B11" s="33"/>
      <c r="C11" s="63">
        <v>6111</v>
      </c>
      <c r="D11" s="62"/>
      <c r="E11" s="62"/>
      <c r="F11" s="64">
        <v>258115.19</v>
      </c>
      <c r="G11" s="20"/>
    </row>
    <row r="12" spans="1:7" s="61" customFormat="1" ht="15" customHeight="1">
      <c r="A12" s="60"/>
      <c r="B12" s="60"/>
      <c r="C12" s="63">
        <v>6112</v>
      </c>
      <c r="D12" s="62"/>
      <c r="E12" s="62"/>
      <c r="F12" s="64">
        <v>37321.44</v>
      </c>
      <c r="G12" s="20"/>
    </row>
    <row r="13" spans="1:7" s="61" customFormat="1" ht="15" customHeight="1">
      <c r="A13" s="60"/>
      <c r="B13" s="60"/>
      <c r="C13" s="63">
        <v>6113</v>
      </c>
      <c r="D13" s="62"/>
      <c r="E13" s="62"/>
      <c r="F13" s="64">
        <v>17839.8</v>
      </c>
      <c r="G13" s="20"/>
    </row>
    <row r="14" spans="1:7" s="61" customFormat="1" ht="15" customHeight="1">
      <c r="A14" s="60"/>
      <c r="B14" s="60"/>
      <c r="C14" s="63">
        <v>6114</v>
      </c>
      <c r="D14" s="62"/>
      <c r="E14" s="62"/>
      <c r="F14" s="64">
        <v>1570.19</v>
      </c>
      <c r="G14" s="20"/>
    </row>
    <row r="15" spans="1:7" s="61" customFormat="1" ht="15" customHeight="1">
      <c r="A15" s="60"/>
      <c r="B15" s="60"/>
      <c r="C15" s="63">
        <v>6117</v>
      </c>
      <c r="D15" s="62"/>
      <c r="E15" s="62"/>
      <c r="F15" s="64">
        <v>-37007.81</v>
      </c>
      <c r="G15" s="20"/>
    </row>
    <row r="16" spans="1:7" s="22" customFormat="1" ht="15" customHeight="1">
      <c r="A16" s="33"/>
      <c r="B16" s="33"/>
      <c r="C16" s="33">
        <v>613</v>
      </c>
      <c r="D16" s="44" t="s">
        <v>11</v>
      </c>
      <c r="E16" s="21">
        <v>185000</v>
      </c>
      <c r="F16" s="21">
        <f>SUM(F17:F18)</f>
        <v>178938.48</v>
      </c>
      <c r="G16" s="20">
        <f>F16/E16</f>
        <v>0.9672350270270271</v>
      </c>
    </row>
    <row r="17" spans="1:7" s="22" customFormat="1" ht="15" customHeight="1">
      <c r="A17" s="33"/>
      <c r="B17" s="33"/>
      <c r="C17" s="63">
        <v>6131</v>
      </c>
      <c r="D17" s="62"/>
      <c r="E17" s="62"/>
      <c r="F17" s="64">
        <v>1612.22</v>
      </c>
      <c r="G17" s="20"/>
    </row>
    <row r="18" spans="1:7" s="22" customFormat="1" ht="15" customHeight="1">
      <c r="A18" s="33"/>
      <c r="B18" s="33"/>
      <c r="C18" s="63">
        <v>6134</v>
      </c>
      <c r="D18" s="62"/>
      <c r="E18" s="62"/>
      <c r="F18" s="64">
        <v>177326.26</v>
      </c>
      <c r="G18" s="20"/>
    </row>
    <row r="19" spans="1:7" s="22" customFormat="1" ht="15" customHeight="1">
      <c r="A19" s="33"/>
      <c r="B19" s="33"/>
      <c r="C19" s="33">
        <v>614</v>
      </c>
      <c r="D19" s="44" t="s">
        <v>12</v>
      </c>
      <c r="E19" s="21">
        <v>20000</v>
      </c>
      <c r="F19" s="21">
        <f>SUM(F20:F21)</f>
        <v>14978.62</v>
      </c>
      <c r="G19" s="20">
        <f>F19/E19</f>
        <v>0.748931</v>
      </c>
    </row>
    <row r="20" spans="1:7" s="22" customFormat="1" ht="15" customHeight="1">
      <c r="A20" s="33"/>
      <c r="B20" s="33"/>
      <c r="C20" s="63">
        <v>6142</v>
      </c>
      <c r="D20" s="62"/>
      <c r="E20" s="62"/>
      <c r="F20" s="64">
        <v>14592.09</v>
      </c>
      <c r="G20" s="20"/>
    </row>
    <row r="21" spans="1:7" s="22" customFormat="1" ht="15" customHeight="1">
      <c r="A21" s="33"/>
      <c r="B21" s="33"/>
      <c r="C21" s="63">
        <v>6145</v>
      </c>
      <c r="D21" s="62"/>
      <c r="E21" s="62"/>
      <c r="F21" s="64">
        <v>386.53</v>
      </c>
      <c r="G21" s="20"/>
    </row>
    <row r="22" spans="1:7" s="22" customFormat="1" ht="15" customHeight="1">
      <c r="A22" s="33"/>
      <c r="B22" s="33"/>
      <c r="C22" s="33"/>
      <c r="D22" s="46"/>
      <c r="E22" s="21"/>
      <c r="F22" s="21"/>
      <c r="G22" s="20"/>
    </row>
    <row r="23" spans="1:7" s="22" customFormat="1" ht="42" customHeight="1">
      <c r="A23" s="30"/>
      <c r="B23" s="31">
        <v>63</v>
      </c>
      <c r="C23" s="30"/>
      <c r="D23" s="32" t="s">
        <v>13</v>
      </c>
      <c r="E23" s="18">
        <v>650000</v>
      </c>
      <c r="F23" s="18">
        <f>F24+F28+F25</f>
        <v>656648.6699999999</v>
      </c>
      <c r="G23" s="17">
        <f>F23/E23</f>
        <v>1.010228723076923</v>
      </c>
    </row>
    <row r="24" spans="1:7" s="22" customFormat="1" ht="27.75" customHeight="1">
      <c r="A24" s="33"/>
      <c r="B24" s="33"/>
      <c r="C24" s="33">
        <v>632</v>
      </c>
      <c r="D24" s="34" t="s">
        <v>14</v>
      </c>
      <c r="E24" s="21">
        <v>0</v>
      </c>
      <c r="F24" s="21"/>
      <c r="G24" s="20"/>
    </row>
    <row r="25" spans="1:7" s="22" customFormat="1" ht="23.25" customHeight="1">
      <c r="A25" s="33"/>
      <c r="B25" s="33"/>
      <c r="C25" s="33">
        <v>633</v>
      </c>
      <c r="D25" s="44" t="s">
        <v>15</v>
      </c>
      <c r="E25" s="21">
        <v>650000</v>
      </c>
      <c r="F25" s="21">
        <f>SUM(F26:F27)</f>
        <v>656648.6699999999</v>
      </c>
      <c r="G25" s="20">
        <f>F25/E25</f>
        <v>1.010228723076923</v>
      </c>
    </row>
    <row r="26" spans="1:7" s="22" customFormat="1" ht="23.25" customHeight="1">
      <c r="A26" s="33"/>
      <c r="B26" s="33"/>
      <c r="C26" s="63">
        <v>6331</v>
      </c>
      <c r="D26" s="62"/>
      <c r="E26" s="62"/>
      <c r="F26" s="64">
        <v>196709.99</v>
      </c>
      <c r="G26" s="20"/>
    </row>
    <row r="27" spans="1:7" s="22" customFormat="1" ht="23.25" customHeight="1">
      <c r="A27" s="33"/>
      <c r="B27" s="33"/>
      <c r="C27" s="63">
        <v>6332</v>
      </c>
      <c r="D27" s="62"/>
      <c r="E27" s="62"/>
      <c r="F27" s="64">
        <v>459938.68</v>
      </c>
      <c r="G27" s="20"/>
    </row>
    <row r="28" spans="1:7" s="22" customFormat="1" ht="15" customHeight="1">
      <c r="A28" s="33"/>
      <c r="B28" s="33"/>
      <c r="C28" s="33">
        <v>634</v>
      </c>
      <c r="D28" s="44" t="s">
        <v>42</v>
      </c>
      <c r="E28" s="21">
        <v>0</v>
      </c>
      <c r="F28" s="21"/>
      <c r="G28" s="20" t="e">
        <f>F28/E28</f>
        <v>#DIV/0!</v>
      </c>
    </row>
    <row r="29" spans="1:7" s="22" customFormat="1" ht="15" customHeight="1">
      <c r="A29" s="33"/>
      <c r="B29" s="33"/>
      <c r="C29" s="33"/>
      <c r="D29" s="44"/>
      <c r="E29" s="21"/>
      <c r="F29" s="21"/>
      <c r="G29" s="20"/>
    </row>
    <row r="30" spans="1:7" s="22" customFormat="1" ht="15" customHeight="1">
      <c r="A30" s="35"/>
      <c r="B30" s="35">
        <v>64</v>
      </c>
      <c r="C30" s="33" t="s">
        <v>8</v>
      </c>
      <c r="D30" s="32" t="s">
        <v>16</v>
      </c>
      <c r="E30" s="18">
        <v>551000</v>
      </c>
      <c r="F30" s="18">
        <f>F31+F33</f>
        <v>541452.8600000001</v>
      </c>
      <c r="G30" s="17">
        <f>F30/E30</f>
        <v>0.9826730671506354</v>
      </c>
    </row>
    <row r="31" spans="1:7" s="22" customFormat="1" ht="15" customHeight="1">
      <c r="A31" s="33"/>
      <c r="B31" s="33"/>
      <c r="C31" s="33">
        <v>641</v>
      </c>
      <c r="D31" s="44" t="s">
        <v>17</v>
      </c>
      <c r="E31" s="21">
        <v>1000</v>
      </c>
      <c r="F31" s="21">
        <f>SUM(F32:F32)</f>
        <v>1549.67</v>
      </c>
      <c r="G31" s="20">
        <f>F31/E31</f>
        <v>1.54967</v>
      </c>
    </row>
    <row r="32" spans="1:7" s="22" customFormat="1" ht="15" customHeight="1">
      <c r="A32" s="33"/>
      <c r="B32" s="33"/>
      <c r="C32" s="63">
        <v>6413</v>
      </c>
      <c r="D32" s="62"/>
      <c r="E32" s="62"/>
      <c r="F32" s="64">
        <v>1549.67</v>
      </c>
      <c r="G32" s="63"/>
    </row>
    <row r="33" spans="1:7" s="22" customFormat="1" ht="15" customHeight="1">
      <c r="A33" s="33"/>
      <c r="B33" s="33"/>
      <c r="C33" s="33">
        <v>642</v>
      </c>
      <c r="D33" s="44" t="s">
        <v>18</v>
      </c>
      <c r="E33" s="21">
        <v>550000</v>
      </c>
      <c r="F33" s="21">
        <f>SUM(F34:F37)</f>
        <v>539903.1900000001</v>
      </c>
      <c r="G33" s="20">
        <f>F33/E33</f>
        <v>0.9816421636363637</v>
      </c>
    </row>
    <row r="34" spans="1:7" s="22" customFormat="1" ht="15" customHeight="1">
      <c r="A34" s="33"/>
      <c r="B34" s="33"/>
      <c r="C34" s="63">
        <v>6421</v>
      </c>
      <c r="D34" s="62"/>
      <c r="E34" s="62"/>
      <c r="F34" s="64">
        <v>12388.9</v>
      </c>
      <c r="G34" s="20"/>
    </row>
    <row r="35" spans="1:7" s="22" customFormat="1" ht="15" customHeight="1">
      <c r="A35" s="33"/>
      <c r="B35" s="33"/>
      <c r="C35" s="63">
        <v>6422</v>
      </c>
      <c r="D35" s="62"/>
      <c r="E35" s="62"/>
      <c r="F35" s="64">
        <v>164565</v>
      </c>
      <c r="G35" s="20"/>
    </row>
    <row r="36" spans="1:7" s="22" customFormat="1" ht="15" customHeight="1">
      <c r="A36" s="33"/>
      <c r="B36" s="33"/>
      <c r="C36" s="63">
        <v>6423</v>
      </c>
      <c r="D36" s="62"/>
      <c r="E36" s="62"/>
      <c r="F36" s="64">
        <v>356295.23</v>
      </c>
      <c r="G36" s="20"/>
    </row>
    <row r="37" spans="1:7" s="22" customFormat="1" ht="15" customHeight="1">
      <c r="A37" s="33"/>
      <c r="B37" s="33"/>
      <c r="C37" s="63">
        <v>6429</v>
      </c>
      <c r="D37" s="62"/>
      <c r="E37" s="62"/>
      <c r="F37" s="64">
        <v>6654.06</v>
      </c>
      <c r="G37" s="20"/>
    </row>
    <row r="38" spans="1:7" s="22" customFormat="1" ht="15" customHeight="1">
      <c r="A38" s="33"/>
      <c r="B38" s="33"/>
      <c r="C38" s="33"/>
      <c r="D38" s="44"/>
      <c r="E38" s="47"/>
      <c r="F38" s="47"/>
      <c r="G38" s="20"/>
    </row>
    <row r="39" spans="1:7" s="22" customFormat="1" ht="55.5" customHeight="1">
      <c r="A39" s="35"/>
      <c r="B39" s="35">
        <v>65</v>
      </c>
      <c r="C39" s="33" t="s">
        <v>8</v>
      </c>
      <c r="D39" s="36" t="s">
        <v>19</v>
      </c>
      <c r="E39" s="18">
        <v>1044000</v>
      </c>
      <c r="F39" s="18">
        <f>F40+F43+F46</f>
        <v>966537.98</v>
      </c>
      <c r="G39" s="17">
        <f>F39/E39</f>
        <v>0.925802662835249</v>
      </c>
    </row>
    <row r="40" spans="1:7" s="22" customFormat="1" ht="15" customHeight="1">
      <c r="A40" s="33"/>
      <c r="B40" s="33"/>
      <c r="C40" s="33">
        <v>651</v>
      </c>
      <c r="D40" s="44" t="s">
        <v>20</v>
      </c>
      <c r="E40" s="21">
        <v>56000</v>
      </c>
      <c r="F40" s="21">
        <f>SUM(F41:F42)</f>
        <v>40286.060000000005</v>
      </c>
      <c r="G40" s="20">
        <f>F40/E40</f>
        <v>0.7193939285714287</v>
      </c>
    </row>
    <row r="41" spans="1:7" s="22" customFormat="1" ht="15" customHeight="1">
      <c r="A41" s="33"/>
      <c r="B41" s="33"/>
      <c r="C41" s="63">
        <v>6512</v>
      </c>
      <c r="D41" s="62"/>
      <c r="E41" s="62"/>
      <c r="F41" s="64">
        <v>40192.48</v>
      </c>
      <c r="G41" s="20"/>
    </row>
    <row r="42" spans="1:7" s="22" customFormat="1" ht="15" customHeight="1">
      <c r="A42" s="33"/>
      <c r="B42" s="33"/>
      <c r="C42" s="63">
        <v>6513</v>
      </c>
      <c r="D42" s="62"/>
      <c r="E42" s="62"/>
      <c r="F42" s="64">
        <v>93.58</v>
      </c>
      <c r="G42" s="20"/>
    </row>
    <row r="43" spans="1:7" s="22" customFormat="1" ht="15" customHeight="1">
      <c r="A43" s="33"/>
      <c r="B43" s="33"/>
      <c r="C43" s="33">
        <v>652</v>
      </c>
      <c r="D43" s="44" t="s">
        <v>39</v>
      </c>
      <c r="E43" s="21">
        <v>168000</v>
      </c>
      <c r="F43" s="21">
        <f>SUM(F44:F45)</f>
        <v>147636.3</v>
      </c>
      <c r="G43" s="20">
        <f>F43/E43</f>
        <v>0.8787874999999999</v>
      </c>
    </row>
    <row r="44" spans="1:7" s="22" customFormat="1" ht="15" customHeight="1">
      <c r="A44" s="33"/>
      <c r="B44" s="33"/>
      <c r="C44" s="63">
        <v>6524</v>
      </c>
      <c r="D44" s="62"/>
      <c r="E44" s="62"/>
      <c r="F44" s="64">
        <v>23.8</v>
      </c>
      <c r="G44" s="20"/>
    </row>
    <row r="45" spans="1:7" s="22" customFormat="1" ht="15" customHeight="1">
      <c r="A45" s="33"/>
      <c r="B45" s="33"/>
      <c r="C45" s="63">
        <v>6526</v>
      </c>
      <c r="D45" s="62"/>
      <c r="E45" s="62"/>
      <c r="F45" s="64">
        <v>147612.5</v>
      </c>
      <c r="G45" s="20"/>
    </row>
    <row r="46" spans="1:7" s="22" customFormat="1" ht="15" customHeight="1">
      <c r="A46" s="33"/>
      <c r="B46" s="33"/>
      <c r="C46" s="33">
        <v>653</v>
      </c>
      <c r="D46" s="44" t="s">
        <v>21</v>
      </c>
      <c r="E46" s="21">
        <v>820000</v>
      </c>
      <c r="F46" s="21">
        <f>SUM(F47:F48)</f>
        <v>778615.62</v>
      </c>
      <c r="G46" s="20">
        <f>F46/E46</f>
        <v>0.949531243902439</v>
      </c>
    </row>
    <row r="47" spans="1:7" s="22" customFormat="1" ht="15" customHeight="1">
      <c r="A47" s="33"/>
      <c r="B47" s="33"/>
      <c r="C47" s="63">
        <v>6531</v>
      </c>
      <c r="D47" s="62"/>
      <c r="E47" s="62"/>
      <c r="F47" s="64">
        <v>75543.17</v>
      </c>
      <c r="G47" s="20"/>
    </row>
    <row r="48" spans="1:7" s="22" customFormat="1" ht="15" customHeight="1">
      <c r="A48" s="33"/>
      <c r="B48" s="33"/>
      <c r="C48" s="63">
        <v>6532</v>
      </c>
      <c r="D48" s="62"/>
      <c r="E48" s="62"/>
      <c r="F48" s="64">
        <v>703072.45</v>
      </c>
      <c r="G48" s="20"/>
    </row>
    <row r="49" spans="1:7" s="22" customFormat="1" ht="15" customHeight="1">
      <c r="A49" s="33"/>
      <c r="B49" s="33"/>
      <c r="C49" s="33"/>
      <c r="D49" s="44"/>
      <c r="E49" s="21"/>
      <c r="F49" s="21"/>
      <c r="G49" s="20"/>
    </row>
    <row r="50" spans="1:7" s="22" customFormat="1" ht="15" customHeight="1">
      <c r="A50" s="33"/>
      <c r="B50" s="35">
        <v>66</v>
      </c>
      <c r="C50" s="33" t="s">
        <v>8</v>
      </c>
      <c r="D50" s="36" t="s">
        <v>40</v>
      </c>
      <c r="E50" s="18">
        <v>35000</v>
      </c>
      <c r="F50" s="18">
        <f>SUM(F51:F51)</f>
        <v>33333.32</v>
      </c>
      <c r="G50" s="17">
        <f>F50/E50</f>
        <v>0.9523805714285715</v>
      </c>
    </row>
    <row r="51" spans="1:7" s="22" customFormat="1" ht="15" customHeight="1">
      <c r="A51" s="33"/>
      <c r="B51" s="33"/>
      <c r="C51" s="33">
        <v>661</v>
      </c>
      <c r="D51" s="44" t="s">
        <v>41</v>
      </c>
      <c r="E51" s="21">
        <v>35000</v>
      </c>
      <c r="F51" s="21">
        <f>SUM(F52)</f>
        <v>33333.32</v>
      </c>
      <c r="G51" s="20">
        <f>F51/E51</f>
        <v>0.9523805714285715</v>
      </c>
    </row>
    <row r="52" spans="1:7" s="22" customFormat="1" ht="15" customHeight="1">
      <c r="A52" s="33"/>
      <c r="B52" s="33"/>
      <c r="C52" s="63">
        <v>6614</v>
      </c>
      <c r="D52" s="62"/>
      <c r="E52" s="62"/>
      <c r="F52" s="64">
        <v>33333.32</v>
      </c>
      <c r="G52" s="20"/>
    </row>
    <row r="53" spans="1:7" s="22" customFormat="1" ht="15" customHeight="1">
      <c r="A53" s="33"/>
      <c r="B53" s="33"/>
      <c r="C53" s="33"/>
      <c r="D53" s="44"/>
      <c r="E53" s="48"/>
      <c r="F53" s="48"/>
      <c r="G53" s="20"/>
    </row>
    <row r="54" spans="1:7" s="22" customFormat="1" ht="15" customHeight="1">
      <c r="A54" s="33"/>
      <c r="B54" s="33"/>
      <c r="C54" s="33"/>
      <c r="D54" s="44"/>
      <c r="E54" s="48"/>
      <c r="F54" s="48"/>
      <c r="G54" s="20"/>
    </row>
    <row r="55" spans="1:7" s="22" customFormat="1" ht="15" customHeight="1">
      <c r="A55" s="37" t="s">
        <v>23</v>
      </c>
      <c r="B55" s="38"/>
      <c r="C55" s="33"/>
      <c r="D55" s="32"/>
      <c r="E55" s="23"/>
      <c r="F55" s="23"/>
      <c r="G55" s="20"/>
    </row>
    <row r="56" spans="1:7" s="22" customFormat="1" ht="15" customHeight="1">
      <c r="A56" s="35"/>
      <c r="B56" s="35"/>
      <c r="C56" s="33"/>
      <c r="D56" s="32"/>
      <c r="E56" s="48"/>
      <c r="F56" s="48"/>
      <c r="G56" s="20"/>
    </row>
    <row r="57" spans="1:7" s="22" customFormat="1" ht="15" customHeight="1">
      <c r="A57" s="39" t="s">
        <v>22</v>
      </c>
      <c r="B57" s="39"/>
      <c r="C57" s="40" t="s">
        <v>8</v>
      </c>
      <c r="D57" s="32" t="s">
        <v>23</v>
      </c>
      <c r="E57" s="16">
        <v>481000</v>
      </c>
      <c r="F57" s="16">
        <f>F58</f>
        <v>480680.2</v>
      </c>
      <c r="G57" s="49" t="s">
        <v>24</v>
      </c>
    </row>
    <row r="58" spans="1:7" s="22" customFormat="1" ht="15" customHeight="1">
      <c r="A58" s="35"/>
      <c r="B58" s="35">
        <v>71</v>
      </c>
      <c r="C58" s="33" t="s">
        <v>8</v>
      </c>
      <c r="D58" s="32" t="s">
        <v>25</v>
      </c>
      <c r="E58" s="16">
        <v>481000</v>
      </c>
      <c r="F58" s="16">
        <f>SUM(F59)</f>
        <v>480680.2</v>
      </c>
      <c r="G58" s="49" t="s">
        <v>24</v>
      </c>
    </row>
    <row r="59" spans="1:7" s="22" customFormat="1" ht="15" customHeight="1">
      <c r="A59" s="33"/>
      <c r="B59" s="33"/>
      <c r="C59" s="33">
        <v>711</v>
      </c>
      <c r="D59" s="44" t="s">
        <v>26</v>
      </c>
      <c r="E59" s="19">
        <v>481000</v>
      </c>
      <c r="F59" s="19">
        <v>480680.2</v>
      </c>
      <c r="G59" s="45" t="s">
        <v>24</v>
      </c>
    </row>
    <row r="60" spans="1:7" s="22" customFormat="1" ht="15" customHeight="1">
      <c r="A60" s="33"/>
      <c r="B60" s="33"/>
      <c r="C60" s="63">
        <v>7111</v>
      </c>
      <c r="D60" s="62"/>
      <c r="E60" s="62"/>
      <c r="F60" s="64">
        <v>480680.2</v>
      </c>
      <c r="G60" s="45"/>
    </row>
    <row r="61" spans="1:7" s="54" customFormat="1" ht="15" customHeight="1">
      <c r="A61" s="50"/>
      <c r="B61" s="50"/>
      <c r="C61" s="50"/>
      <c r="D61" s="51" t="s">
        <v>27</v>
      </c>
      <c r="E61" s="52">
        <v>3288745.284</v>
      </c>
      <c r="F61" s="52">
        <f>F57+F8</f>
        <v>3150408.94</v>
      </c>
      <c r="G61" s="53">
        <f>F61/E61</f>
        <v>0.957936437135154</v>
      </c>
    </row>
    <row r="62" spans="1:7" s="54" customFormat="1" ht="15" customHeight="1">
      <c r="A62" s="50"/>
      <c r="B62" s="50"/>
      <c r="C62" s="50"/>
      <c r="D62" s="51"/>
      <c r="E62" s="52"/>
      <c r="F62" s="52"/>
      <c r="G62" s="53"/>
    </row>
    <row r="63" spans="1:7" s="54" customFormat="1" ht="15" customHeight="1">
      <c r="A63" s="41" t="s">
        <v>28</v>
      </c>
      <c r="B63" s="41"/>
      <c r="C63" s="35"/>
      <c r="D63" s="32"/>
      <c r="E63" s="23"/>
      <c r="F63" s="23"/>
      <c r="G63" s="20"/>
    </row>
    <row r="64" spans="1:7" s="54" customFormat="1" ht="15" customHeight="1">
      <c r="A64" s="35"/>
      <c r="B64" s="35"/>
      <c r="C64" s="33"/>
      <c r="D64" s="32"/>
      <c r="E64" s="48"/>
      <c r="F64" s="48"/>
      <c r="G64" s="20"/>
    </row>
    <row r="65" spans="1:7" s="54" customFormat="1" ht="15" customHeight="1">
      <c r="A65" s="39">
        <v>8</v>
      </c>
      <c r="B65" s="39"/>
      <c r="C65" s="40" t="s">
        <v>8</v>
      </c>
      <c r="D65" s="32" t="s">
        <v>29</v>
      </c>
      <c r="E65" s="16">
        <v>0</v>
      </c>
      <c r="F65" s="16">
        <f>F66</f>
        <v>0</v>
      </c>
      <c r="G65" s="55" t="s">
        <v>24</v>
      </c>
    </row>
    <row r="66" spans="1:7" s="54" customFormat="1" ht="15" customHeight="1">
      <c r="A66" s="35"/>
      <c r="B66" s="35">
        <v>84</v>
      </c>
      <c r="C66" s="33" t="s">
        <v>8</v>
      </c>
      <c r="D66" s="32" t="s">
        <v>30</v>
      </c>
      <c r="E66" s="16">
        <v>0</v>
      </c>
      <c r="F66" s="16">
        <f>SUM(F67)</f>
        <v>0</v>
      </c>
      <c r="G66" s="55" t="s">
        <v>24</v>
      </c>
    </row>
    <row r="67" spans="1:7" s="54" customFormat="1" ht="15" customHeight="1">
      <c r="A67" s="33"/>
      <c r="B67" s="33"/>
      <c r="C67" s="33">
        <v>843</v>
      </c>
      <c r="D67" s="44" t="s">
        <v>31</v>
      </c>
      <c r="E67" s="19">
        <v>0</v>
      </c>
      <c r="F67" s="19">
        <v>0</v>
      </c>
      <c r="G67" s="45" t="s">
        <v>24</v>
      </c>
    </row>
    <row r="68" spans="1:7" s="54" customFormat="1" ht="15" customHeight="1">
      <c r="A68" s="50"/>
      <c r="B68" s="50"/>
      <c r="C68" s="50"/>
      <c r="D68" s="51" t="s">
        <v>27</v>
      </c>
      <c r="E68" s="52">
        <v>0</v>
      </c>
      <c r="F68" s="52">
        <f>F65+F29</f>
        <v>0</v>
      </c>
      <c r="G68" s="56" t="s">
        <v>24</v>
      </c>
    </row>
    <row r="69" spans="1:7" s="54" customFormat="1" ht="15" customHeight="1">
      <c r="A69" s="50"/>
      <c r="B69" s="50"/>
      <c r="C69" s="50"/>
      <c r="D69" s="51"/>
      <c r="E69" s="52"/>
      <c r="F69" s="52"/>
      <c r="G69" s="53"/>
    </row>
    <row r="70" spans="1:7" s="54" customFormat="1" ht="15" customHeight="1">
      <c r="A70" s="50"/>
      <c r="B70" s="50"/>
      <c r="C70" s="50"/>
      <c r="D70" s="51" t="s">
        <v>32</v>
      </c>
      <c r="E70" s="57">
        <v>3288745.284</v>
      </c>
      <c r="F70" s="57">
        <f>F68+F61</f>
        <v>3150408.94</v>
      </c>
      <c r="G70" s="57">
        <f>F70/E70</f>
        <v>0.957936437135154</v>
      </c>
    </row>
    <row r="71" spans="1:7" s="54" customFormat="1" ht="15" customHeight="1">
      <c r="A71" s="50"/>
      <c r="B71" s="50"/>
      <c r="C71" s="50"/>
      <c r="D71" s="51"/>
      <c r="E71" s="57"/>
      <c r="F71" s="57"/>
      <c r="G71" s="53"/>
    </row>
    <row r="72" spans="1:7" s="22" customFormat="1" ht="30" customHeight="1">
      <c r="A72" s="68" t="s">
        <v>33</v>
      </c>
      <c r="B72" s="68"/>
      <c r="C72" s="68"/>
      <c r="D72" s="68"/>
      <c r="E72" s="68"/>
      <c r="F72" s="68"/>
      <c r="G72" s="68"/>
    </row>
    <row r="73" spans="1:7" s="22" customFormat="1" ht="30" customHeight="1">
      <c r="A73" s="24"/>
      <c r="B73" s="42">
        <v>11</v>
      </c>
      <c r="C73" s="69" t="s">
        <v>34</v>
      </c>
      <c r="D73" s="69"/>
      <c r="E73" s="26">
        <f>E9+E40+E31+E50</f>
        <v>619745.284</v>
      </c>
      <c r="F73" s="26">
        <f>F9+F40+F31+F50</f>
        <v>546924.96</v>
      </c>
      <c r="G73" s="25">
        <f>F73/E73</f>
        <v>0.8824995915580053</v>
      </c>
    </row>
    <row r="74" spans="1:7" s="22" customFormat="1" ht="30" customHeight="1">
      <c r="A74" s="24"/>
      <c r="B74" s="42">
        <v>42</v>
      </c>
      <c r="C74" s="70" t="s">
        <v>35</v>
      </c>
      <c r="D74" s="70"/>
      <c r="E74" s="26">
        <f>E23</f>
        <v>650000</v>
      </c>
      <c r="F74" s="26">
        <f>F23</f>
        <v>656648.6699999999</v>
      </c>
      <c r="G74" s="25">
        <f>F74/E74</f>
        <v>1.010228723076923</v>
      </c>
    </row>
    <row r="75" spans="1:7" s="22" customFormat="1" ht="30" customHeight="1">
      <c r="A75" s="24"/>
      <c r="B75" s="42">
        <v>53</v>
      </c>
      <c r="C75" s="65" t="s">
        <v>36</v>
      </c>
      <c r="D75" s="65"/>
      <c r="E75" s="26">
        <f>E46+E33+E43</f>
        <v>1538000</v>
      </c>
      <c r="F75" s="26">
        <f>F46+F33+F43</f>
        <v>1466155.11</v>
      </c>
      <c r="G75" s="25">
        <f>F75/E75</f>
        <v>0.9532868075422627</v>
      </c>
    </row>
    <row r="76" spans="1:7" s="22" customFormat="1" ht="30" customHeight="1">
      <c r="A76" s="24"/>
      <c r="B76" s="42">
        <v>64</v>
      </c>
      <c r="C76" s="65" t="s">
        <v>37</v>
      </c>
      <c r="D76" s="65"/>
      <c r="E76" s="26">
        <f>E57</f>
        <v>481000</v>
      </c>
      <c r="F76" s="26">
        <f>F57</f>
        <v>480680.2</v>
      </c>
      <c r="G76" s="26" t="str">
        <f>G57</f>
        <v>---</v>
      </c>
    </row>
    <row r="77" spans="1:7" s="22" customFormat="1" ht="30" customHeight="1">
      <c r="A77" s="24"/>
      <c r="B77" s="42"/>
      <c r="C77" s="65" t="s">
        <v>38</v>
      </c>
      <c r="D77" s="65"/>
      <c r="E77" s="26">
        <v>0</v>
      </c>
      <c r="F77" s="26">
        <f>F65</f>
        <v>0</v>
      </c>
      <c r="G77" s="25"/>
    </row>
    <row r="78" spans="1:7" s="22" customFormat="1" ht="30" customHeight="1">
      <c r="A78" s="24"/>
      <c r="B78" s="24"/>
      <c r="C78" s="24"/>
      <c r="D78" s="24"/>
      <c r="E78" s="26">
        <f>SUM(E73:E76)</f>
        <v>3288745.284</v>
      </c>
      <c r="F78" s="26">
        <f>SUM(F73:F77)</f>
        <v>3150408.9400000004</v>
      </c>
      <c r="G78" s="25">
        <f>F78/E78</f>
        <v>0.9579364371351541</v>
      </c>
    </row>
    <row r="79" ht="30" customHeight="1"/>
    <row r="80" ht="30" customHeight="1"/>
  </sheetData>
  <sheetProtection/>
  <mergeCells count="9">
    <mergeCell ref="C75:D75"/>
    <mergeCell ref="C76:D76"/>
    <mergeCell ref="C77:D77"/>
    <mergeCell ref="A1:G1"/>
    <mergeCell ref="A2:G2"/>
    <mergeCell ref="A3:G3"/>
    <mergeCell ref="A72:G72"/>
    <mergeCell ref="C73:D73"/>
    <mergeCell ref="C74:D74"/>
  </mergeCells>
  <printOptions/>
  <pageMargins left="0.11811023622047245" right="0.11811023622047245" top="0.15748031496062992" bottom="0.35433070866141736" header="0.31496062992125984" footer="0.31496062992125984"/>
  <pageSetup horizontalDpi="600" verticalDpi="600" orientation="portrait" r:id="rId1"/>
  <headerFooter alignWithMargins="0">
    <oddFooter>&amp;C&amp;"Calibri,Italic"&amp;8&amp;P/&amp;N&amp;R&amp;"Calibri,Italic"&amp;8Općina Zdvarje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x54673</dc:creator>
  <cp:keywords/>
  <dc:description/>
  <cp:lastModifiedBy>Ivan</cp:lastModifiedBy>
  <cp:lastPrinted>2020-02-17T20:53:33Z</cp:lastPrinted>
  <dcterms:created xsi:type="dcterms:W3CDTF">2014-05-04T17:44:19Z</dcterms:created>
  <dcterms:modified xsi:type="dcterms:W3CDTF">2020-02-18T07:21:32Z</dcterms:modified>
  <cp:category/>
  <cp:version/>
  <cp:contentType/>
  <cp:contentStatus/>
</cp:coreProperties>
</file>