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SAŽETA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<sst xmlns="http://schemas.openxmlformats.org/spreadsheetml/2006/main" count="46" uniqueCount="29">
  <si>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PRORAČUN OPĆINE ZADVARJE 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</si>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</sst>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41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2" fillId="29" borderId="4" applyNumberFormat="0" applyAlignment="0" applyProtection="0"/>
    <xf numFmtId="0" fontId="43" fillId="29" borderId="5" applyNumberFormat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33" borderId="10" applyNumberFormat="0" applyAlignment="0" applyProtection="0"/>
    <xf numFmtId="0" fontId="25" fillId="31" borderId="11" applyNumberFormat="0" applyProtection="0">
      <alignment vertical="center"/>
    </xf>
    <xf numFmtId="0" fontId="35" fillId="31" borderId="11" applyNumberFormat="0" applyProtection="0">
      <alignment vertical="center"/>
    </xf>
    <xf numFmtId="0" fontId="25" fillId="31" borderId="11" applyNumberFormat="0" applyProtection="0">
      <alignment horizontal="left" vertical="center" indent="1"/>
    </xf>
    <xf numFmtId="0" fontId="25" fillId="31" borderId="11" applyNumberFormat="0" applyProtection="0">
      <alignment horizontal="left" vertical="top" indent="1"/>
    </xf>
    <xf numFmtId="0" fontId="25" fillId="34" borderId="0" applyNumberFormat="0" applyProtection="0">
      <alignment horizontal="left" vertical="center" indent="1"/>
    </xf>
    <xf numFmtId="0" fontId="21" fillId="20" borderId="11" applyNumberFormat="0" applyProtection="0">
      <alignment horizontal="right" vertical="center"/>
    </xf>
    <xf numFmtId="0" fontId="21" fillId="35" borderId="11" applyNumberFormat="0" applyProtection="0">
      <alignment horizontal="right" vertical="center"/>
    </xf>
    <xf numFmtId="0" fontId="21" fillId="36" borderId="11" applyNumberFormat="0" applyProtection="0">
      <alignment horizontal="right" vertical="center"/>
    </xf>
    <xf numFmtId="0" fontId="21" fillId="37" borderId="11" applyNumberFormat="0" applyProtection="0">
      <alignment horizontal="right" vertical="center"/>
    </xf>
    <xf numFmtId="0" fontId="21" fillId="38" borderId="11" applyNumberFormat="0" applyProtection="0">
      <alignment horizontal="right" vertical="center"/>
    </xf>
    <xf numFmtId="0" fontId="21" fillId="39" borderId="11" applyNumberFormat="0" applyProtection="0">
      <alignment horizontal="right" vertical="center"/>
    </xf>
    <xf numFmtId="0" fontId="21" fillId="40" borderId="11" applyNumberFormat="0" applyProtection="0">
      <alignment horizontal="right" vertical="center"/>
    </xf>
    <xf numFmtId="0" fontId="21" fillId="41" borderId="11" applyNumberFormat="0" applyProtection="0">
      <alignment horizontal="right" vertical="center"/>
    </xf>
    <xf numFmtId="0" fontId="21" fillId="42" borderId="11" applyNumberFormat="0" applyProtection="0">
      <alignment horizontal="right" vertical="center"/>
    </xf>
    <xf numFmtId="0" fontId="25" fillId="43" borderId="12" applyNumberFormat="0" applyProtection="0">
      <alignment horizontal="left" vertical="center" indent="1"/>
    </xf>
    <xf numFmtId="0" fontId="21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5" fillId="34" borderId="11" applyNumberFormat="0" applyProtection="0">
      <alignment horizontal="center" vertical="top"/>
    </xf>
    <xf numFmtId="0" fontId="21" fillId="44" borderId="0" applyNumberFormat="0" applyProtection="0">
      <alignment horizontal="left" vertical="center" indent="1"/>
    </xf>
    <xf numFmtId="0" fontId="21" fillId="34" borderId="0" applyNumberFormat="0" applyProtection="0">
      <alignment horizontal="left" vertical="center" indent="1"/>
    </xf>
    <xf numFmtId="0" fontId="26" fillId="45" borderId="11" applyNumberFormat="0" applyProtection="0">
      <alignment horizontal="left" vertical="center" indent="1"/>
    </xf>
    <xf numFmtId="0" fontId="26" fillId="45" borderId="11" applyNumberFormat="0" applyProtection="0">
      <alignment horizontal="left" vertical="top" indent="1"/>
    </xf>
    <xf numFmtId="0" fontId="26" fillId="34" borderId="11" applyNumberFormat="0" applyProtection="0">
      <alignment horizontal="left" vertical="center" indent="1"/>
    </xf>
    <xf numFmtId="0" fontId="27" fillId="34" borderId="11" applyNumberFormat="0" applyProtection="0">
      <alignment horizontal="left" vertical="top" indent="1"/>
    </xf>
    <xf numFmtId="0" fontId="27" fillId="46" borderId="11" applyNumberFormat="0" applyProtection="0">
      <alignment horizontal="left" vertical="center" indent="1"/>
    </xf>
    <xf numFmtId="0" fontId="27" fillId="46" borderId="11" applyNumberFormat="0" applyProtection="0">
      <alignment horizontal="left" vertical="top" indent="1"/>
    </xf>
    <xf numFmtId="0" fontId="27" fillId="44" borderId="11" applyNumberFormat="0" applyProtection="0">
      <alignment horizontal="left" vertical="center" indent="1"/>
    </xf>
    <xf numFmtId="0" fontId="27" fillId="44" borderId="11" applyNumberFormat="0" applyProtection="0">
      <alignment horizontal="left" vertical="top" indent="1"/>
    </xf>
    <xf numFmtId="0" fontId="21" fillId="47" borderId="11" applyNumberFormat="0" applyProtection="0">
      <alignment vertical="center"/>
    </xf>
    <xf numFmtId="0" fontId="36" fillId="47" borderId="11" applyNumberFormat="0" applyProtection="0">
      <alignment vertical="center"/>
    </xf>
    <xf numFmtId="0" fontId="21" fillId="47" borderId="11" applyNumberFormat="0" applyProtection="0">
      <alignment horizontal="left" vertical="center" indent="1"/>
    </xf>
    <xf numFmtId="0" fontId="21" fillId="47" borderId="11" applyNumberFormat="0" applyProtection="0">
      <alignment horizontal="left" vertical="top" indent="1"/>
    </xf>
    <xf numFmtId="0" fontId="37" fillId="44" borderId="11" applyNumberFormat="0" applyProtection="0">
      <alignment horizontal="right" vertical="center"/>
    </xf>
    <xf numFmtId="0" fontId="36" fillId="44" borderId="11" applyNumberFormat="0" applyProtection="0">
      <alignment horizontal="right" vertical="center"/>
    </xf>
    <xf numFmtId="0" fontId="21" fillId="34" borderId="11" applyNumberFormat="0" applyProtection="0">
      <alignment horizontal="left" vertical="center" indent="1"/>
    </xf>
    <xf numFmtId="0" fontId="25" fillId="34" borderId="11" applyNumberFormat="0" applyProtection="0">
      <alignment horizontal="center" vertical="top" wrapText="1"/>
    </xf>
    <xf numFmtId="0" fontId="38" fillId="48" borderId="0" applyNumberFormat="0" applyProtection="0">
      <alignment horizontal="left" vertical="center" indent="1"/>
    </xf>
    <xf numFmtId="0" fontId="39" fillId="44" borderId="11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center"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5" fillId="50" borderId="17" xfId="0" applyNumberFormat="1" applyFont="1" applyFill="1" applyBorder="1" applyAlignment="1" applyProtection="1">
      <alignment horizontal="center" vertical="center" wrapText="1"/>
      <protection/>
    </xf>
    <xf numFmtId="0" fontId="26" fillId="2" borderId="15" xfId="0" applyNumberFormat="1" applyFont="1" applyFill="1" applyBorder="1" applyAlignment="1" applyProtection="1">
      <alignment horizontal="left" vertical="center" wrapText="1"/>
      <protection/>
    </xf>
    <xf numFmtId="0" fontId="27" fillId="2" borderId="16" xfId="0" applyNumberFormat="1" applyFont="1" applyFill="1" applyBorder="1" applyAlignment="1" applyProtection="1">
      <alignment vertical="center" wrapText="1"/>
      <protection/>
    </xf>
    <xf numFmtId="0" fontId="27" fillId="2" borderId="16" xfId="0" applyNumberFormat="1" applyFont="1" applyFill="1" applyBorder="1" applyAlignment="1" applyProtection="1">
      <alignment vertical="center"/>
      <protection/>
    </xf>
    <xf numFmtId="3" fontId="25" fillId="2" borderId="17" xfId="0" applyNumberFormat="1" applyFont="1" applyFill="1" applyBorder="1" applyAlignment="1">
      <alignment horizontal="right"/>
    </xf>
    <xf numFmtId="0" fontId="26" fillId="0" borderId="15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/>
      <protection/>
    </xf>
    <xf numFmtId="3" fontId="25" fillId="0" borderId="17" xfId="0" applyNumberFormat="1" applyFont="1" applyFill="1" applyBorder="1" applyAlignment="1">
      <alignment horizontal="right"/>
    </xf>
    <xf numFmtId="0" fontId="26" fillId="0" borderId="15" xfId="0" applyFont="1" applyFill="1" applyBorder="1" applyAlignment="1" quotePrefix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27" fillId="2" borderId="16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26" fillId="0" borderId="15" xfId="0" applyFont="1" applyBorder="1" applyAlignment="1" quotePrefix="1">
      <alignment horizontal="left" vertical="center"/>
    </xf>
    <xf numFmtId="3" fontId="25" fillId="0" borderId="17" xfId="0" applyNumberFormat="1" applyFont="1" applyBorder="1" applyAlignment="1">
      <alignment horizontal="right"/>
    </xf>
    <xf numFmtId="0" fontId="26" fillId="2" borderId="15" xfId="0" applyNumberFormat="1" applyFont="1" applyFill="1" applyBorder="1" applyAlignment="1" applyProtection="1" quotePrefix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26" fillId="51" borderId="15" xfId="0" applyNumberFormat="1" applyFont="1" applyFill="1" applyBorder="1" applyAlignment="1" applyProtection="1">
      <alignment horizontal="left" vertical="center" wrapText="1"/>
      <protection/>
    </xf>
    <xf numFmtId="0" fontId="26" fillId="51" borderId="16" xfId="0" applyNumberFormat="1" applyFont="1" applyFill="1" applyBorder="1" applyAlignment="1" applyProtection="1">
      <alignment horizontal="left" vertical="center" wrapText="1"/>
      <protection/>
    </xf>
    <xf numFmtId="0" fontId="26" fillId="51" borderId="18" xfId="0" applyNumberFormat="1" applyFont="1" applyFill="1" applyBorder="1" applyAlignment="1" applyProtection="1">
      <alignment horizontal="left" vertical="center" wrapText="1"/>
      <protection/>
    </xf>
    <xf numFmtId="3" fontId="26" fillId="51" borderId="15" xfId="0" applyNumberFormat="1" applyFont="1" applyFill="1" applyBorder="1" applyAlignment="1" quotePrefix="1">
      <alignment horizontal="right"/>
    </xf>
    <xf numFmtId="3" fontId="26" fillId="51" borderId="17" xfId="0" applyNumberFormat="1" applyFont="1" applyFill="1" applyBorder="1" applyAlignment="1" applyProtection="1">
      <alignment horizontal="right" wrapText="1"/>
      <protection/>
    </xf>
    <xf numFmtId="3" fontId="26" fillId="2" borderId="15" xfId="0" applyNumberFormat="1" applyFont="1" applyFill="1" applyBorder="1" applyAlignment="1" quotePrefix="1">
      <alignment horizontal="right"/>
    </xf>
    <xf numFmtId="3" fontId="26" fillId="2" borderId="17" xfId="0" applyNumberFormat="1" applyFont="1" applyFill="1" applyBorder="1" applyAlignment="1" quotePrefix="1">
      <alignment horizontal="right"/>
    </xf>
    <xf numFmtId="0" fontId="26" fillId="2" borderId="16" xfId="0" applyNumberFormat="1" applyFont="1" applyFill="1" applyBorder="1" applyAlignment="1" applyProtection="1">
      <alignment horizontal="left" vertical="center" wrapText="1"/>
      <protection/>
    </xf>
    <xf numFmtId="0" fontId="26" fillId="2" borderId="18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15" xfId="0" applyFont="1" applyBorder="1" applyAlignment="1" quotePrefix="1">
      <alignment horizontal="left" wrapText="1"/>
    </xf>
    <xf numFmtId="0" fontId="26" fillId="0" borderId="16" xfId="0" applyFont="1" applyBorder="1" applyAlignment="1" quotePrefix="1">
      <alignment horizontal="left" wrapText="1"/>
    </xf>
    <xf numFmtId="0" fontId="26" fillId="0" borderId="16" xfId="0" applyFont="1" applyBorder="1" applyAlignment="1" quotePrefix="1">
      <alignment horizontal="center" wrapText="1"/>
    </xf>
    <xf numFmtId="0" fontId="26" fillId="0" borderId="16" xfId="0" applyNumberFormat="1" applyFont="1" applyFill="1" applyBorder="1" applyAlignment="1" applyProtection="1" quotePrefix="1">
      <alignment horizontal="left"/>
      <protection/>
    </xf>
    <xf numFmtId="0" fontId="26" fillId="5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" fontId="25" fillId="2" borderId="15" xfId="0" applyNumberFormat="1" applyFont="1" applyFill="1" applyBorder="1" applyAlignment="1" quotePrefix="1">
      <alignment horizontal="right"/>
    </xf>
    <xf numFmtId="3" fontId="25" fillId="2" borderId="17" xfId="0" applyNumberFormat="1" applyFont="1" applyFill="1" applyBorder="1" applyAlignment="1" quotePrefix="1">
      <alignment horizontal="right"/>
    </xf>
    <xf numFmtId="0" fontId="32" fillId="0" borderId="0" xfId="0" applyNumberFormat="1" applyFont="1" applyFill="1" applyBorder="1" applyAlignment="1" applyProtection="1">
      <alignment wrapText="1"/>
      <protection/>
    </xf>
    <xf numFmtId="0" fontId="60" fillId="0" borderId="0" xfId="0" applyNumberFormat="1" applyFont="1" applyFill="1" applyBorder="1" applyAlignment="1" applyProtection="1">
      <alignment wrapText="1"/>
      <protection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1">
        <row r="11">
          <cell r="D11">
            <v>491504.3891432742</v>
          </cell>
          <cell r="E11">
            <v>632611.27</v>
          </cell>
          <cell r="F11">
            <v>944725.26</v>
          </cell>
          <cell r="G11">
            <v>711690.5900000001</v>
          </cell>
          <cell r="H11">
            <v>769490.59</v>
          </cell>
        </row>
        <row r="18">
          <cell r="D18">
            <v>23816.08600437985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7">
          <cell r="D27">
            <v>323766.43999999994</v>
          </cell>
          <cell r="E27">
            <v>303547.83999999997</v>
          </cell>
          <cell r="F27">
            <v>503690.58999999997</v>
          </cell>
          <cell r="G27">
            <v>446690.58999999997</v>
          </cell>
          <cell r="H27">
            <v>459490.58999999997</v>
          </cell>
        </row>
        <row r="35">
          <cell r="D35">
            <v>347010.43000000005</v>
          </cell>
          <cell r="E35">
            <v>329063.43000000005</v>
          </cell>
          <cell r="F35">
            <v>467100</v>
          </cell>
          <cell r="G35">
            <v>265000</v>
          </cell>
          <cell r="H35">
            <v>310000</v>
          </cell>
        </row>
      </sheetData>
      <sheetData sheetId="4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2">
          <cell r="D12">
            <v>0</v>
          </cell>
          <cell r="E12">
            <v>13272.28</v>
          </cell>
          <cell r="F12">
            <v>0</v>
          </cell>
          <cell r="G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5" max="10" width="25.28125" style="0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1</v>
      </c>
      <c r="B3" s="1"/>
      <c r="C3" s="1"/>
      <c r="D3" s="1"/>
      <c r="E3" s="1"/>
      <c r="F3" s="1"/>
      <c r="G3" s="1"/>
      <c r="H3" s="1"/>
      <c r="I3" s="3"/>
      <c r="J3" s="3"/>
    </row>
    <row r="4" spans="1:10" ht="18">
      <c r="A4" s="2"/>
      <c r="B4" s="2"/>
      <c r="C4" s="2"/>
      <c r="D4" s="2"/>
      <c r="E4" s="2"/>
      <c r="F4" s="2"/>
      <c r="G4" s="2"/>
      <c r="H4" s="2"/>
      <c r="I4" s="4"/>
      <c r="J4" s="4"/>
    </row>
    <row r="5" spans="1:10" ht="18" customHeight="1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6"/>
      <c r="B6" s="7"/>
      <c r="C6" s="7"/>
      <c r="D6" s="7"/>
      <c r="E6" s="8"/>
      <c r="F6" s="9"/>
      <c r="G6" s="9"/>
      <c r="H6" s="9"/>
      <c r="I6" s="9"/>
      <c r="J6" s="10" t="s">
        <v>3</v>
      </c>
    </row>
    <row r="7" spans="1:10" ht="25.5">
      <c r="A7" s="11"/>
      <c r="B7" s="12"/>
      <c r="C7" s="12"/>
      <c r="D7" s="13"/>
      <c r="E7" s="14"/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</row>
    <row r="8" spans="1:10" ht="15">
      <c r="A8" s="16" t="s">
        <v>9</v>
      </c>
      <c r="B8" s="17"/>
      <c r="C8" s="17"/>
      <c r="D8" s="17"/>
      <c r="E8" s="18"/>
      <c r="F8" s="19">
        <f>F9+F10</f>
        <v>515320.47514765407</v>
      </c>
      <c r="G8" s="19">
        <f>G9+G10</f>
        <v>632611.27</v>
      </c>
      <c r="H8" s="19">
        <f>H9+H10</f>
        <v>944725.26</v>
      </c>
      <c r="I8" s="19">
        <f>I9+I10</f>
        <v>711690.5900000001</v>
      </c>
      <c r="J8" s="19">
        <f>J9+J10</f>
        <v>769490.59</v>
      </c>
    </row>
    <row r="9" spans="1:10" ht="15">
      <c r="A9" s="20" t="s">
        <v>10</v>
      </c>
      <c r="B9" s="21"/>
      <c r="C9" s="21"/>
      <c r="D9" s="21"/>
      <c r="E9" s="22"/>
      <c r="F9" s="23">
        <f>'[1] Račun prihoda i rashoda'!D11</f>
        <v>491504.3891432742</v>
      </c>
      <c r="G9" s="23">
        <f>'[1] Račun prihoda i rashoda'!E11</f>
        <v>632611.27</v>
      </c>
      <c r="H9" s="23">
        <f>'[1] Račun prihoda i rashoda'!F11</f>
        <v>944725.26</v>
      </c>
      <c r="I9" s="23">
        <f>'[1] Račun prihoda i rashoda'!G11</f>
        <v>711690.5900000001</v>
      </c>
      <c r="J9" s="23">
        <f>'[1] Račun prihoda i rashoda'!H11</f>
        <v>769490.59</v>
      </c>
    </row>
    <row r="10" spans="1:10" ht="15">
      <c r="A10" s="24" t="s">
        <v>11</v>
      </c>
      <c r="B10" s="22"/>
      <c r="C10" s="22"/>
      <c r="D10" s="22"/>
      <c r="E10" s="22"/>
      <c r="F10" s="23">
        <f>'[1] Račun prihoda i rashoda'!D18</f>
        <v>23816.08600437985</v>
      </c>
      <c r="G10" s="23">
        <f>'[1] Račun prihoda i rashoda'!E18</f>
        <v>0</v>
      </c>
      <c r="H10" s="23">
        <f>'[1] Račun prihoda i rashoda'!F18</f>
        <v>0</v>
      </c>
      <c r="I10" s="23">
        <f>'[1] Račun prihoda i rashoda'!G18</f>
        <v>0</v>
      </c>
      <c r="J10" s="23">
        <f>'[1] Račun prihoda i rashoda'!H18</f>
        <v>0</v>
      </c>
    </row>
    <row r="11" spans="1:10" ht="15">
      <c r="A11" s="25" t="s">
        <v>12</v>
      </c>
      <c r="B11" s="26"/>
      <c r="C11" s="26"/>
      <c r="D11" s="26"/>
      <c r="E11" s="26"/>
      <c r="F11" s="19">
        <f>F12+F13</f>
        <v>670776.87</v>
      </c>
      <c r="G11" s="19">
        <f>G12+G13</f>
        <v>632611.27</v>
      </c>
      <c r="H11" s="19">
        <f>H12+H13</f>
        <v>970790.59</v>
      </c>
      <c r="I11" s="19">
        <f>I12+I13</f>
        <v>711690.59</v>
      </c>
      <c r="J11" s="19">
        <f>J12+J13</f>
        <v>769490.59</v>
      </c>
    </row>
    <row r="12" spans="1:10" ht="15">
      <c r="A12" s="27" t="s">
        <v>13</v>
      </c>
      <c r="B12" s="21"/>
      <c r="C12" s="21"/>
      <c r="D12" s="21"/>
      <c r="E12" s="21"/>
      <c r="F12" s="23">
        <f>'[1] Račun prihoda i rashoda'!D27</f>
        <v>323766.43999999994</v>
      </c>
      <c r="G12" s="23">
        <f>'[1] Račun prihoda i rashoda'!E27</f>
        <v>303547.83999999997</v>
      </c>
      <c r="H12" s="23">
        <f>'[1] Račun prihoda i rashoda'!F27</f>
        <v>503690.58999999997</v>
      </c>
      <c r="I12" s="23">
        <f>'[1] Račun prihoda i rashoda'!G27</f>
        <v>446690.58999999997</v>
      </c>
      <c r="J12" s="23">
        <f>'[1] Račun prihoda i rashoda'!H27</f>
        <v>459490.58999999997</v>
      </c>
    </row>
    <row r="13" spans="1:10" ht="15">
      <c r="A13" s="28" t="s">
        <v>14</v>
      </c>
      <c r="B13" s="22"/>
      <c r="C13" s="22"/>
      <c r="D13" s="22"/>
      <c r="E13" s="22"/>
      <c r="F13" s="29">
        <f>'[1] Račun prihoda i rashoda'!D35</f>
        <v>347010.43000000005</v>
      </c>
      <c r="G13" s="29">
        <f>'[1] Račun prihoda i rashoda'!E35</f>
        <v>329063.43000000005</v>
      </c>
      <c r="H13" s="29">
        <f>'[1] Račun prihoda i rashoda'!F35</f>
        <v>467100</v>
      </c>
      <c r="I13" s="29">
        <f>'[1] Račun prihoda i rashoda'!G35</f>
        <v>265000</v>
      </c>
      <c r="J13" s="29">
        <f>'[1] Račun prihoda i rashoda'!H35</f>
        <v>310000</v>
      </c>
    </row>
    <row r="14" spans="1:10" ht="15">
      <c r="A14" s="30" t="s">
        <v>15</v>
      </c>
      <c r="B14" s="17"/>
      <c r="C14" s="17"/>
      <c r="D14" s="17"/>
      <c r="E14" s="17"/>
      <c r="F14" s="19">
        <f>F8-F11</f>
        <v>-155456.39485234593</v>
      </c>
      <c r="G14" s="19">
        <f>G8-G11</f>
        <v>0</v>
      </c>
      <c r="H14" s="19">
        <f>H8-H11</f>
        <v>-26065.329999999958</v>
      </c>
      <c r="I14" s="19">
        <f>I8-I11</f>
        <v>0</v>
      </c>
      <c r="J14" s="19">
        <f>J8-J11</f>
        <v>0</v>
      </c>
    </row>
    <row r="15" spans="1:10" ht="18">
      <c r="A15" s="2"/>
      <c r="B15" s="31"/>
      <c r="C15" s="31"/>
      <c r="D15" s="31"/>
      <c r="E15" s="31"/>
      <c r="F15" s="31"/>
      <c r="G15" s="31"/>
      <c r="H15" s="32"/>
      <c r="I15" s="32"/>
      <c r="J15" s="32"/>
    </row>
    <row r="16" spans="1:10" ht="18" customHeight="1">
      <c r="A16" s="1" t="s">
        <v>16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8">
      <c r="A17" s="2"/>
      <c r="B17" s="31"/>
      <c r="C17" s="31"/>
      <c r="D17" s="31"/>
      <c r="E17" s="31"/>
      <c r="F17" s="31"/>
      <c r="G17" s="31"/>
      <c r="H17" s="32"/>
      <c r="I17" s="32"/>
      <c r="J17" s="32"/>
    </row>
    <row r="18" spans="1:10" ht="25.5">
      <c r="A18" s="11"/>
      <c r="B18" s="12"/>
      <c r="C18" s="12"/>
      <c r="D18" s="13"/>
      <c r="E18" s="14"/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</row>
    <row r="19" spans="1:10" ht="15">
      <c r="A19" s="28" t="s">
        <v>17</v>
      </c>
      <c r="B19" s="22"/>
      <c r="C19" s="22"/>
      <c r="D19" s="22"/>
      <c r="E19" s="22"/>
      <c r="F19" s="29">
        <f>'[1]Račun financiranja'!D8</f>
        <v>0</v>
      </c>
      <c r="G19" s="29">
        <f>'[1]Račun financiranja'!E8</f>
        <v>0</v>
      </c>
      <c r="H19" s="29">
        <f>'[1]Račun financiranja'!F8</f>
        <v>0</v>
      </c>
      <c r="I19" s="29">
        <f>'[1]Račun financiranja'!G8</f>
        <v>0</v>
      </c>
      <c r="J19" s="29">
        <f>'[1]Račun financiranja'!H8</f>
        <v>0</v>
      </c>
    </row>
    <row r="20" spans="1:10" ht="15">
      <c r="A20" s="28" t="s">
        <v>18</v>
      </c>
      <c r="B20" s="22"/>
      <c r="C20" s="22"/>
      <c r="D20" s="22"/>
      <c r="E20" s="22"/>
      <c r="F20" s="29">
        <f>'[1]Račun financiranja'!D12</f>
        <v>0</v>
      </c>
      <c r="G20" s="29">
        <f>'[1]Račun financiranja'!E12</f>
        <v>13272.28</v>
      </c>
      <c r="H20" s="29">
        <f>'[1]Račun financiranja'!F12</f>
        <v>0</v>
      </c>
      <c r="I20" s="29">
        <f>'[1]Račun financiranja'!G12</f>
        <v>0</v>
      </c>
      <c r="J20" s="29">
        <f>'[1]Račun financiranja'!H12</f>
        <v>0</v>
      </c>
    </row>
    <row r="21" spans="1:10" ht="15">
      <c r="A21" s="30" t="s">
        <v>19</v>
      </c>
      <c r="B21" s="17"/>
      <c r="C21" s="17"/>
      <c r="D21" s="17"/>
      <c r="E21" s="17"/>
      <c r="F21" s="19">
        <f>F19-F20</f>
        <v>0</v>
      </c>
      <c r="G21" s="19">
        <f>G19-G20</f>
        <v>-13272.28</v>
      </c>
      <c r="H21" s="19">
        <f>H19-H20</f>
        <v>0</v>
      </c>
      <c r="I21" s="19">
        <f>I19-I20</f>
        <v>0</v>
      </c>
      <c r="J21" s="19">
        <f>J19-J20</f>
        <v>0</v>
      </c>
    </row>
    <row r="22" spans="1:10" ht="15">
      <c r="A22" s="30" t="s">
        <v>20</v>
      </c>
      <c r="B22" s="17"/>
      <c r="C22" s="17"/>
      <c r="D22" s="17"/>
      <c r="E22" s="17"/>
      <c r="F22" s="19">
        <f>F14+F21</f>
        <v>-155456.39485234593</v>
      </c>
      <c r="G22" s="19">
        <f>G14+G21</f>
        <v>-13272.28</v>
      </c>
      <c r="H22" s="19">
        <f>H14+H21</f>
        <v>-26065.329999999958</v>
      </c>
      <c r="I22" s="19">
        <f>I14+I21</f>
        <v>0</v>
      </c>
      <c r="J22" s="19">
        <f>J14+J21</f>
        <v>0</v>
      </c>
    </row>
    <row r="23" spans="1:10" ht="18">
      <c r="A23" s="33"/>
      <c r="B23" s="31"/>
      <c r="C23" s="31"/>
      <c r="D23" s="31"/>
      <c r="E23" s="31"/>
      <c r="F23" s="31"/>
      <c r="G23" s="31"/>
      <c r="H23" s="32"/>
      <c r="I23" s="32"/>
      <c r="J23" s="32"/>
    </row>
    <row r="24" spans="1:10" ht="18" customHeight="1">
      <c r="A24" s="1" t="s">
        <v>21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5.5">
      <c r="A26" s="11"/>
      <c r="B26" s="12"/>
      <c r="C26" s="12"/>
      <c r="D26" s="13"/>
      <c r="E26" s="14"/>
      <c r="F26" s="15" t="s">
        <v>4</v>
      </c>
      <c r="G26" s="15" t="s">
        <v>5</v>
      </c>
      <c r="H26" s="15" t="s">
        <v>6</v>
      </c>
      <c r="I26" s="15" t="s">
        <v>7</v>
      </c>
      <c r="J26" s="15" t="s">
        <v>8</v>
      </c>
    </row>
    <row r="27" spans="1:10" ht="15" customHeight="1">
      <c r="A27" s="36" t="s">
        <v>22</v>
      </c>
      <c r="B27" s="37"/>
      <c r="C27" s="37"/>
      <c r="D27" s="37"/>
      <c r="E27" s="38"/>
      <c r="F27" s="39">
        <v>194794</v>
      </c>
      <c r="G27" s="39">
        <f>F29</f>
        <v>39338</v>
      </c>
      <c r="H27" s="39">
        <f>G29</f>
        <v>26065.72</v>
      </c>
      <c r="I27" s="39">
        <v>0</v>
      </c>
      <c r="J27" s="40">
        <v>0</v>
      </c>
    </row>
    <row r="28" spans="1:10" ht="15" customHeight="1">
      <c r="A28" s="30" t="s">
        <v>23</v>
      </c>
      <c r="B28" s="17"/>
      <c r="C28" s="17"/>
      <c r="D28" s="17"/>
      <c r="E28" s="17"/>
      <c r="F28" s="41">
        <f>F22+F27</f>
        <v>39337.605147654074</v>
      </c>
      <c r="G28" s="41">
        <f>G22+G27</f>
        <v>26065.72</v>
      </c>
      <c r="H28" s="41">
        <f>H22+H27</f>
        <v>0.39000000004307367</v>
      </c>
      <c r="I28" s="41">
        <f>I22+I27</f>
        <v>0</v>
      </c>
      <c r="J28" s="42">
        <f>J22+J27</f>
        <v>0</v>
      </c>
    </row>
    <row r="29" spans="1:10" ht="45" customHeight="1">
      <c r="A29" s="16" t="s">
        <v>24</v>
      </c>
      <c r="B29" s="43"/>
      <c r="C29" s="43"/>
      <c r="D29" s="43"/>
      <c r="E29" s="44"/>
      <c r="F29" s="41">
        <v>39338</v>
      </c>
      <c r="G29" s="41">
        <f>G28</f>
        <v>26065.72</v>
      </c>
      <c r="H29" s="41">
        <f>H14+H21+H27-H28</f>
        <v>0</v>
      </c>
      <c r="I29" s="41">
        <f>I14+I21+I27-I28</f>
        <v>0</v>
      </c>
      <c r="J29" s="42">
        <f>J14+J21+J27-J28</f>
        <v>0</v>
      </c>
    </row>
    <row r="30" spans="1:10" ht="18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8" customHeight="1">
      <c r="A31" s="47" t="s">
        <v>25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8">
      <c r="A32" s="48"/>
      <c r="B32" s="49"/>
      <c r="C32" s="49"/>
      <c r="D32" s="49"/>
      <c r="E32" s="49"/>
      <c r="F32" s="49"/>
      <c r="G32" s="49"/>
      <c r="H32" s="50"/>
      <c r="I32" s="50"/>
      <c r="J32" s="50"/>
    </row>
    <row r="33" spans="1:10" ht="25.5">
      <c r="A33" s="51"/>
      <c r="B33" s="52"/>
      <c r="C33" s="52"/>
      <c r="D33" s="53"/>
      <c r="E33" s="54"/>
      <c r="F33" s="55" t="s">
        <v>4</v>
      </c>
      <c r="G33" s="55" t="s">
        <v>5</v>
      </c>
      <c r="H33" s="55" t="s">
        <v>6</v>
      </c>
      <c r="I33" s="55" t="s">
        <v>7</v>
      </c>
      <c r="J33" s="55" t="s">
        <v>8</v>
      </c>
    </row>
    <row r="34" spans="1:10" ht="15">
      <c r="A34" s="36" t="s">
        <v>22</v>
      </c>
      <c r="B34" s="37"/>
      <c r="C34" s="37"/>
      <c r="D34" s="37"/>
      <c r="E34" s="38"/>
      <c r="F34" s="39">
        <f>F27</f>
        <v>194794</v>
      </c>
      <c r="G34" s="39">
        <f>F37</f>
        <v>39337.605147654074</v>
      </c>
      <c r="H34" s="39">
        <f>G37</f>
        <v>26065.325147654075</v>
      </c>
      <c r="I34" s="39">
        <f>H37</f>
        <v>-0.00485234588268213</v>
      </c>
      <c r="J34" s="40">
        <f>I37</f>
        <v>-0.00485234588268213</v>
      </c>
    </row>
    <row r="35" spans="1:10" ht="28.5" customHeight="1">
      <c r="A35" s="36" t="s">
        <v>26</v>
      </c>
      <c r="B35" s="37"/>
      <c r="C35" s="37"/>
      <c r="D35" s="37"/>
      <c r="E35" s="38"/>
      <c r="F35" s="39">
        <v>0</v>
      </c>
      <c r="G35" s="39">
        <v>0</v>
      </c>
      <c r="H35" s="39">
        <v>0</v>
      </c>
      <c r="I35" s="39">
        <v>0</v>
      </c>
      <c r="J35" s="40">
        <v>0</v>
      </c>
    </row>
    <row r="36" spans="1:10" ht="15">
      <c r="A36" s="36" t="s">
        <v>27</v>
      </c>
      <c r="B36" s="56"/>
      <c r="C36" s="56"/>
      <c r="D36" s="56"/>
      <c r="E36" s="57"/>
      <c r="F36" s="39">
        <f>F22</f>
        <v>-155456.39485234593</v>
      </c>
      <c r="G36" s="39">
        <f>G22</f>
        <v>-13272.28</v>
      </c>
      <c r="H36" s="39">
        <f>H22</f>
        <v>-26065.329999999958</v>
      </c>
      <c r="I36" s="39">
        <v>0</v>
      </c>
      <c r="J36" s="40">
        <v>0</v>
      </c>
    </row>
    <row r="37" spans="1:10" ht="15" customHeight="1">
      <c r="A37" s="30" t="s">
        <v>23</v>
      </c>
      <c r="B37" s="17"/>
      <c r="C37" s="17"/>
      <c r="D37" s="17"/>
      <c r="E37" s="17"/>
      <c r="F37" s="58">
        <f>F34-F35+F36</f>
        <v>39337.605147654074</v>
      </c>
      <c r="G37" s="58">
        <f>G34-G35+G36</f>
        <v>26065.325147654075</v>
      </c>
      <c r="H37" s="58">
        <f>H34-H35+H36</f>
        <v>-0.00485234588268213</v>
      </c>
      <c r="I37" s="58">
        <f>I34-I35+I36</f>
        <v>-0.00485234588268213</v>
      </c>
      <c r="J37" s="59">
        <f>J34-J35+J36</f>
        <v>-0.00485234588268213</v>
      </c>
    </row>
    <row r="38" ht="17.25" customHeight="1"/>
    <row r="39" spans="1:10" ht="15">
      <c r="A39" s="60" t="s">
        <v>28</v>
      </c>
      <c r="B39" s="61"/>
      <c r="C39" s="61"/>
      <c r="D39" s="61"/>
      <c r="E39" s="61"/>
      <c r="F39" s="61"/>
      <c r="G39" s="61"/>
      <c r="H39" s="61"/>
      <c r="I39" s="61"/>
      <c r="J39" s="61"/>
    </row>
    <row r="40" ht="9" customHeight="1"/>
  </sheetData>
  <sheetProtection/>
  <mergeCells count="24">
    <mergeCell ref="A31:J31"/>
    <mergeCell ref="A34:E34"/>
    <mergeCell ref="A35:E35"/>
    <mergeCell ref="A36:E36"/>
    <mergeCell ref="A37:E37"/>
    <mergeCell ref="A39:J39"/>
    <mergeCell ref="A21:E21"/>
    <mergeCell ref="A22:E22"/>
    <mergeCell ref="A24:J24"/>
    <mergeCell ref="A27:E27"/>
    <mergeCell ref="A28:E28"/>
    <mergeCell ref="A29:E29"/>
    <mergeCell ref="A12:E12"/>
    <mergeCell ref="A13:E13"/>
    <mergeCell ref="A14:E14"/>
    <mergeCell ref="A16:J16"/>
    <mergeCell ref="A19:E19"/>
    <mergeCell ref="A20:E20"/>
    <mergeCell ref="A1:J1"/>
    <mergeCell ref="A3:J3"/>
    <mergeCell ref="A5:J5"/>
    <mergeCell ref="A8:E8"/>
    <mergeCell ref="A9:E9"/>
    <mergeCell ref="A10:E10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2023-11-21T13:22:20Z</dcterms:created>
  <dcterms:modified xsi:type="dcterms:W3CDTF">2023-11-21T13:22:45Z</dcterms:modified>
  <cp:category/>
  <cp:version/>
  <cp:contentType/>
  <cp:contentStatus/>
</cp:coreProperties>
</file>